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2120" windowHeight="4260" activeTab="0"/>
  </bookViews>
  <sheets>
    <sheet name="октябрь  2017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<sst xmlns="http://schemas.openxmlformats.org/spreadsheetml/2006/main" count="73" uniqueCount="73">
  <si>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ЖИЛИЩНО-КОММУНАЛЬНОЕ ХОЗЯЙСТВО</t>
  </si>
  <si>
    <t xml:space="preserve">КУЛЬТУРА, КИНЕМАТОГРАФИЯ </t>
  </si>
  <si>
    <t xml:space="preserve">ФИЗИЧЕСКАЯ КУЛЬТУРА И СПОРТ </t>
  </si>
  <si>
    <t>Остаток средсв на счете на начало года</t>
  </si>
  <si>
    <t>ОБРАЗОВАНИЕ</t>
  </si>
  <si>
    <t>Дефицит (-), профицит (+)</t>
  </si>
  <si>
    <t>Источники доходов</t>
  </si>
  <si>
    <t>КБК доходов/ расходов</t>
  </si>
  <si>
    <t xml:space="preserve">удельный
вес, %
</t>
  </si>
  <si>
    <t>% ис-полнения бюджета</t>
  </si>
  <si>
    <t>ДОХОДЫ</t>
  </si>
  <si>
    <t>НАЛОГОВЫЕ И НЕНАЛОГОВЫЕ ДОХОДЫ</t>
  </si>
  <si>
    <t>НАЛОГИ  НА СОВОКУПНЫЙ ДОХОД</t>
  </si>
  <si>
    <t>ДОХОДЫ ОТ ОКАЗАНИЯ ПЛАТНЫХ УСЛУГ ( РАБОТ) И КОМПЕНСАЦИИ ЗАТРАТ ГОСУДАРСТВА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</si>
  <si>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</si>
  <si>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</si>
  <si>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</si>
  <si>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01 00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</si>
  <si>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</si>
  <si>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</si>
  <si>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</si>
  <si>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</si>
  <si>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</si>
  <si>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Федерации , местных администраций</t>
  </si>
  <si>
    <t>01 04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</si>
  <si>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</si>
  <si>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</si>
  <si>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</si>
  <si>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</si>
  <si>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</si>
  <si>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</si>
  <si>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НАЦИОНАЛЬНАЯ ЭКОНОМИКА</t>
  </si>
  <si>
    <t>04 00</t>
  </si>
  <si>
    <t>Общеэкономические вопросы</t>
  </si>
  <si>
    <t>04 01</t>
  </si>
  <si>
    <t>Другие вопросы в области национальной экономики</t>
  </si>
  <si>
    <t>04 12</t>
  </si>
  <si>
    <t>05 00</t>
  </si>
  <si>
    <t>Благоустройство</t>
  </si>
  <si>
    <t>05 03</t>
  </si>
  <si>
    <t>Другие вопросы в области жилищно-коммунального хозяйства</t>
  </si>
  <si>
    <t>05 05</t>
  </si>
  <si>
    <t>07 00</t>
  </si>
  <si>
    <t>Профессиональная подготовка, переподготовка и повышение квалификации</t>
  </si>
  <si>
    <t>07 05</t>
  </si>
  <si>
    <t>07 07</t>
  </si>
  <si>
    <t>08 00</t>
  </si>
  <si>
    <t>Социальная политика</t>
  </si>
  <si>
    <t>10 00</t>
  </si>
  <si>
    <t>Социальное обеспечение населения</t>
  </si>
  <si>
    <t>10 03</t>
  </si>
  <si>
    <t>Охрана семьи и детства</t>
  </si>
  <si>
    <t>10 04</t>
  </si>
  <si>
    <t>11 00</t>
  </si>
  <si>
    <t>СРЕДСТВА МАССОВОЙ ИНФОРМАЦИИ</t>
  </si>
  <si>
    <t>12 00</t>
  </si>
  <si>
    <t>ИТОГО</t>
  </si>
  <si>
    <t xml:space="preserve">РАСХОДЫ, </t>
  </si>
  <si>
    <t>Остаток средсв на счете на конец месяца</t>
  </si>
  <si>
    <t>Сумма   не исполнения бюджета</t>
  </si>
  <si>
    <t xml:space="preserve">ЗАДОЛЖЕННОСТЬ И ПЕРЕРАСЧЕТЫ ПО ОТМЕНЕННЫМ НАЛОГАМ, СБОРАМ И ИНЫМ ОБЯЗАТЕЛЬНЫМ ПЛАТЕЖАМ           </t>
  </si>
  <si>
    <t>Утверждено на 2017                   (тыс. руб.)</t>
  </si>
  <si>
    <t>Исполнено за 2017                   (тыс. руб.)</t>
  </si>
  <si>
    <t>Культура</t>
  </si>
  <si>
    <t>0801</t>
  </si>
  <si>
    <t>Массовый спорт</t>
  </si>
  <si>
    <t>11 02</t>
  </si>
  <si>
    <t>Периодическая печать и издательства</t>
  </si>
  <si>
    <t>12 02</t>
  </si>
  <si>
    <t>Защита населения и территории от  чрезвычайных ситуаций природного и техногенного характера, гражданская оборона</t>
  </si>
  <si>
    <t>03 09</t>
  </si>
  <si>
    <t>Молодежная политика</t>
  </si>
  <si>
    <t>ОТЧЕТ об исполнении бюджета за  январь - октябрь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</si>
</sst>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00000"/>
    <numFmt numFmtId="177" formatCode="#,##0.0"/>
    <numFmt numFmtId="178" formatCode="0.000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6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7" fillId="0" borderId="10" xfId="0" applyFont="1" applyBorder="1" applyAlignment="1">
      <alignment horizontal="left" vertical="center" wrapText="1"/>
    </xf>
    <xf numFmtId="0" fontId="10" fillId="0" borderId="10" xfId="53" applyFont="1" applyFill="1" applyBorder="1" applyAlignment="1">
      <alignment horizontal="center" vertical="center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2" fontId="10" fillId="0" borderId="10" xfId="53" applyNumberFormat="1" applyFont="1" applyFill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172" fontId="7" fillId="0" borderId="10" xfId="53" applyNumberFormat="1" applyFont="1" applyFill="1" applyBorder="1" applyAlignment="1">
      <alignment horizontal="right" wrapText="1"/>
      <protection/>
    </xf>
    <xf numFmtId="172" fontId="7" fillId="0" borderId="10" xfId="53" applyNumberFormat="1" applyFont="1" applyBorder="1" applyAlignment="1">
      <alignment horizontal="right"/>
      <protection/>
    </xf>
    <xf numFmtId="172" fontId="7" fillId="0" borderId="10" xfId="53" applyNumberFormat="1" applyFont="1" applyFill="1" applyBorder="1" applyAlignment="1">
      <alignment horizontal="right"/>
      <protection/>
    </xf>
    <xf numFmtId="49" fontId="8" fillId="0" borderId="10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4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172" fontId="5" fillId="0" borderId="10" xfId="53" applyNumberFormat="1" applyFont="1" applyFill="1" applyBorder="1" applyAlignment="1">
      <alignment horizontal="right"/>
      <protection/>
    </xf>
    <xf numFmtId="172" fontId="5" fillId="0" borderId="10" xfId="53" applyNumberFormat="1" applyFont="1" applyBorder="1" applyAlignment="1">
      <alignment horizontal="right"/>
      <protection/>
    </xf>
    <xf numFmtId="0" fontId="8" fillId="0" borderId="10" xfId="53" applyFont="1" applyFill="1" applyBorder="1" applyAlignment="1">
      <alignment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2" fontId="10" fillId="0" borderId="10" xfId="53" applyNumberFormat="1" applyFont="1" applyFill="1" applyBorder="1" applyAlignment="1">
      <alignment horizontal="right" vertical="center" wrapText="1"/>
      <protection/>
    </xf>
    <xf numFmtId="172" fontId="7" fillId="0" borderId="10" xfId="53" applyNumberFormat="1" applyFont="1" applyFill="1" applyBorder="1" applyAlignment="1">
      <alignment horizontal="right" vertical="center" wrapText="1"/>
      <protection/>
    </xf>
    <xf numFmtId="172" fontId="52" fillId="0" borderId="10" xfId="0" applyNumberFormat="1" applyFont="1" applyBorder="1" applyAlignment="1">
      <alignment horizontal="right"/>
    </xf>
    <xf numFmtId="172" fontId="53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72" fontId="11" fillId="0" borderId="10" xfId="0" applyNumberFormat="1" applyFont="1" applyBorder="1" applyAlignment="1">
      <alignment horizontal="right"/>
    </xf>
    <xf numFmtId="172" fontId="11" fillId="0" borderId="12" xfId="0" applyNumberFormat="1" applyFont="1" applyFill="1" applyBorder="1" applyAlignment="1">
      <alignment horizontal="right"/>
    </xf>
    <xf numFmtId="172" fontId="9" fillId="33" borderId="10" xfId="0" applyNumberFormat="1" applyFont="1" applyFill="1" applyBorder="1" applyAlignment="1">
      <alignment horizontal="right"/>
    </xf>
    <xf numFmtId="172" fontId="9" fillId="0" borderId="12" xfId="0" applyNumberFormat="1" applyFont="1" applyFill="1" applyBorder="1" applyAlignment="1">
      <alignment horizontal="right"/>
    </xf>
    <xf numFmtId="172" fontId="9" fillId="0" borderId="10" xfId="0" applyNumberFormat="1" applyFont="1" applyBorder="1" applyAlignment="1">
      <alignment horizontal="right"/>
    </xf>
    <xf numFmtId="172" fontId="5" fillId="0" borderId="10" xfId="0" applyNumberFormat="1" applyFont="1" applyFill="1" applyBorder="1" applyAlignment="1">
      <alignment horizontal="right"/>
    </xf>
    <xf numFmtId="172" fontId="7" fillId="0" borderId="13" xfId="0" applyNumberFormat="1" applyFont="1" applyFill="1" applyBorder="1" applyAlignment="1">
      <alignment horizontal="right"/>
    </xf>
    <xf numFmtId="172" fontId="11" fillId="0" borderId="14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2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0" xfId="53" applyFont="1" applyFill="1" applyBorder="1" applyAlignment="1">
      <alignment horizontal="center" wrapText="1"/>
      <protection/>
    </xf>
    <xf numFmtId="0" fontId="3" fillId="0" borderId="10" xfId="53" applyFont="1" applyFill="1" applyBorder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6" fillId="0" borderId="15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4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5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6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7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8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9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0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1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2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3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4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5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16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" name="Text Box 59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" name="Text Box 60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" name="Text Box 61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" name="Text Box 6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1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2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3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4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5" name="Text Box 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6" name="Text Box 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7" name="Text Box 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8" name="Text Box 5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29" name="Text Box 51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0" name="Text Box 52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1" name="Text Box 53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5725" cy="171450"/>
    <xdr:sp fLocksText="0">
      <xdr:nvSpPr>
        <xdr:cNvPr id="32" name="Text Box 54"/>
        <xdr:cNvSpPr txBox="1">
          <a:spLocks noChangeArrowheads="1"/>
        </xdr:cNvSpPr>
      </xdr:nvSpPr>
      <xdr:spPr>
        <a:xfrm>
          <a:off x="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3" name="Text Box 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 Box 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 Box 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 Box 5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 Box 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 Box 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 Box 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 Box 5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 Box 51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 Box 52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 Box 53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 Box 54"/>
        <xdr:cNvSpPr txBox="1">
          <a:spLocks noChangeArrowheads="1"/>
        </xdr:cNvSpPr>
      </xdr:nvSpPr>
      <xdr:spPr>
        <a:xfrm>
          <a:off x="378142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5" name="Text Box 59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6" name="Text Box 60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7" name="Text Box 61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8" name="Text Box 6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49" name="Text Box 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0" name="Text Box 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1" name="Text Box 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2" name="Text Box 5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7" name="Text Box 51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8" name="Text Box 52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59" name="Text Box 53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85725" cy="171450"/>
    <xdr:sp fLocksText="0">
      <xdr:nvSpPr>
        <xdr:cNvPr id="60" name="Text Box 54"/>
        <xdr:cNvSpPr txBox="1">
          <a:spLocks noChangeArrowheads="1"/>
        </xdr:cNvSpPr>
      </xdr:nvSpPr>
      <xdr:spPr>
        <a:xfrm>
          <a:off x="4486275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1" name="Text Box 59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2" name="Text Box 60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3" name="Text Box 6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4" name="Text Box 6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5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6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7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8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69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0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1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2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3" name="Text Box 5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4" name="Text Box 5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5" name="Text Box 5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6" name="Text Box 5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7" name="Text Box 59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8" name="Text Box 60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79" name="Text Box 6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0" name="Text Box 6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1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2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3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4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5" name="Text Box 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6" name="Text Box 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7" name="Text Box 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8" name="Text Box 5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89" name="Text Box 51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90" name="Text Box 52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91" name="Text Box 53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3</xdr:row>
      <xdr:rowOff>0</xdr:rowOff>
    </xdr:from>
    <xdr:ext cx="85725" cy="171450"/>
    <xdr:sp fLocksText="0">
      <xdr:nvSpPr>
        <xdr:cNvPr id="92" name="Text Box 54"/>
        <xdr:cNvSpPr txBox="1">
          <a:spLocks noChangeArrowheads="1"/>
        </xdr:cNvSpPr>
      </xdr:nvSpPr>
      <xdr:spPr>
        <a:xfrm>
          <a:off x="5219700" y="13144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42.75390625" style="0" customWidth="1"/>
    <col min="2" max="2" width="6.875" style="0" customWidth="1"/>
    <col min="3" max="3" width="9.25390625" style="0" bestFit="1" customWidth="1"/>
    <col min="4" max="4" width="9.625" style="0" bestFit="1" customWidth="1"/>
    <col min="5" max="5" width="9.25390625" style="0" bestFit="1" customWidth="1"/>
    <col min="6" max="6" width="7.75390625" style="0" customWidth="1"/>
    <col min="7" max="7" width="9.25390625" style="0" bestFit="1" customWidth="1"/>
  </cols>
  <sheetData>
    <row r="1" spans="1:7" ht="36.75" customHeight="1">
      <c r="A1" s="51" t="s">
        <v>72</v>
      </c>
      <c r="B1" s="51"/>
      <c r="C1" s="51"/>
      <c r="D1" s="51"/>
      <c r="E1" s="51"/>
      <c r="F1" s="51"/>
      <c r="G1" s="51"/>
    </row>
    <row r="2" spans="1:7" ht="52.5">
      <c r="A2" s="2" t="s">
        <v>6</v>
      </c>
      <c r="B2" s="3" t="s">
        <v>7</v>
      </c>
      <c r="C2" s="4" t="s">
        <v>61</v>
      </c>
      <c r="D2" s="4" t="s">
        <v>62</v>
      </c>
      <c r="E2" s="4" t="s">
        <v>8</v>
      </c>
      <c r="F2" s="4" t="s">
        <v>9</v>
      </c>
      <c r="G2" s="4" t="s">
        <v>59</v>
      </c>
    </row>
    <row r="3" spans="1:7" ht="14.25">
      <c r="A3" s="1" t="s">
        <v>3</v>
      </c>
      <c r="B3" s="3"/>
      <c r="C3" s="28"/>
      <c r="D3" s="29">
        <v>23164.6</v>
      </c>
      <c r="E3" s="28"/>
      <c r="F3" s="28"/>
      <c r="G3" s="28"/>
    </row>
    <row r="4" spans="1:7" ht="14.25">
      <c r="A4" s="5" t="s">
        <v>10</v>
      </c>
      <c r="B4" s="5"/>
      <c r="C4" s="6">
        <f>C5+C10</f>
        <v>65596</v>
      </c>
      <c r="D4" s="6">
        <f>D5+D10</f>
        <v>58997.399999999994</v>
      </c>
      <c r="E4" s="6">
        <f>E5+E10</f>
        <v>100</v>
      </c>
      <c r="F4" s="7">
        <f aca="true" t="shared" si="0" ref="F4:F11">D4/C4*100</f>
        <v>89.94054515519238</v>
      </c>
      <c r="G4" s="30">
        <f>C4-D4</f>
        <v>6598.600000000006</v>
      </c>
    </row>
    <row r="5" spans="1:7" ht="14.25">
      <c r="A5" s="21" t="s">
        <v>11</v>
      </c>
      <c r="B5" s="44">
        <v>10000</v>
      </c>
      <c r="C5" s="8">
        <f>C6+C8+C9+C7</f>
        <v>54507</v>
      </c>
      <c r="D5" s="8">
        <f>D6+D8+D9+D7</f>
        <v>49305.799999999996</v>
      </c>
      <c r="E5" s="8">
        <f>D5/D4*100</f>
        <v>83.572835413086</v>
      </c>
      <c r="F5" s="7">
        <f t="shared" si="0"/>
        <v>90.45773937292458</v>
      </c>
      <c r="G5" s="8">
        <f>G6+G8+G9+G7</f>
        <v>5201.200000000004</v>
      </c>
    </row>
    <row r="6" spans="1:7" ht="15">
      <c r="A6" s="22" t="s">
        <v>12</v>
      </c>
      <c r="B6" s="45">
        <v>10500</v>
      </c>
      <c r="C6" s="19">
        <v>51847.3</v>
      </c>
      <c r="D6" s="19">
        <v>47582.6</v>
      </c>
      <c r="E6" s="19">
        <f>D6/D4*100</f>
        <v>80.65202873346962</v>
      </c>
      <c r="F6" s="20">
        <f t="shared" si="0"/>
        <v>91.77449934712125</v>
      </c>
      <c r="G6" s="31">
        <f>C6-D6</f>
        <v>4264.700000000004</v>
      </c>
    </row>
    <row r="7" spans="1:7" ht="38.25">
      <c r="A7" s="22" t="s">
        <v>60</v>
      </c>
      <c r="B7" s="45">
        <v>10900</v>
      </c>
      <c r="C7" s="19">
        <v>2.1</v>
      </c>
      <c r="D7" s="19"/>
      <c r="E7" s="19">
        <f>D7/D5*100</f>
        <v>0</v>
      </c>
      <c r="F7" s="20">
        <v>0</v>
      </c>
      <c r="G7" s="31">
        <f>C7-D7</f>
        <v>2.1</v>
      </c>
    </row>
    <row r="8" spans="1:7" ht="38.25">
      <c r="A8" s="22" t="s">
        <v>13</v>
      </c>
      <c r="B8" s="45">
        <v>11300</v>
      </c>
      <c r="C8" s="19">
        <v>184.1</v>
      </c>
      <c r="D8" s="19">
        <v>156.7</v>
      </c>
      <c r="E8" s="19">
        <f>D8/D4*100</f>
        <v>0.265604924962795</v>
      </c>
      <c r="F8" s="20">
        <f t="shared" si="0"/>
        <v>85.11678435632808</v>
      </c>
      <c r="G8" s="31">
        <f>C8-D8</f>
        <v>27.400000000000006</v>
      </c>
    </row>
    <row r="9" spans="1:7" ht="15">
      <c r="A9" s="22" t="s">
        <v>14</v>
      </c>
      <c r="B9" s="45">
        <v>11600</v>
      </c>
      <c r="C9" s="19">
        <v>2473.5</v>
      </c>
      <c r="D9" s="19">
        <v>1566.5</v>
      </c>
      <c r="E9" s="19">
        <f>D9/D4*100</f>
        <v>2.655201754653595</v>
      </c>
      <c r="F9" s="20">
        <f t="shared" si="0"/>
        <v>63.33131190620578</v>
      </c>
      <c r="G9" s="31">
        <f>C9-D9</f>
        <v>907</v>
      </c>
    </row>
    <row r="10" spans="1:7" ht="14.25">
      <c r="A10" s="21" t="s">
        <v>15</v>
      </c>
      <c r="B10" s="44">
        <v>20000</v>
      </c>
      <c r="C10" s="7">
        <f>C11</f>
        <v>11089</v>
      </c>
      <c r="D10" s="7">
        <f>D11</f>
        <v>9691.6</v>
      </c>
      <c r="E10" s="8">
        <f>D10/D4*100</f>
        <v>16.427164586914003</v>
      </c>
      <c r="F10" s="7">
        <f t="shared" si="0"/>
        <v>87.39832266209758</v>
      </c>
      <c r="G10" s="30">
        <f>C10-D10</f>
        <v>1397.3999999999996</v>
      </c>
    </row>
    <row r="11" spans="1:7" ht="38.25">
      <c r="A11" s="22" t="s">
        <v>16</v>
      </c>
      <c r="B11" s="45">
        <v>20200</v>
      </c>
      <c r="C11" s="20">
        <v>11089</v>
      </c>
      <c r="D11" s="20">
        <v>9691.6</v>
      </c>
      <c r="E11" s="19">
        <f>D11/D4*100</f>
        <v>16.427164586914003</v>
      </c>
      <c r="F11" s="20">
        <f t="shared" si="0"/>
        <v>87.39832266209758</v>
      </c>
      <c r="G11" s="31">
        <f>C11-D11</f>
        <v>1397.3999999999996</v>
      </c>
    </row>
    <row r="12" spans="1:7" ht="14.25">
      <c r="A12" s="1" t="s">
        <v>57</v>
      </c>
      <c r="B12" s="46"/>
      <c r="C12" s="32"/>
      <c r="D12" s="32"/>
      <c r="E12" s="32"/>
      <c r="F12" s="32"/>
      <c r="G12" s="32"/>
    </row>
    <row r="13" spans="1:7" ht="14.25">
      <c r="A13" s="23" t="s">
        <v>18</v>
      </c>
      <c r="B13" s="9" t="s">
        <v>17</v>
      </c>
      <c r="C13" s="10">
        <f>C14+C15+C16+C17+C18</f>
        <v>18814.5</v>
      </c>
      <c r="D13" s="10">
        <f>D14+D15+D16+D17+D18</f>
        <v>14164.1</v>
      </c>
      <c r="E13" s="33">
        <f>D13/D39*100</f>
        <v>27.61060049318219</v>
      </c>
      <c r="F13" s="34">
        <f>D13/C13*100</f>
        <v>75.28289351298201</v>
      </c>
      <c r="G13" s="30">
        <f>C13-D13</f>
        <v>4650.4</v>
      </c>
    </row>
    <row r="14" spans="1:7" ht="30" customHeight="1">
      <c r="A14" s="24" t="s">
        <v>19</v>
      </c>
      <c r="B14" s="11" t="s">
        <v>20</v>
      </c>
      <c r="C14" s="35">
        <v>1307.9</v>
      </c>
      <c r="D14" s="35">
        <v>963.3</v>
      </c>
      <c r="E14" s="37">
        <f>D14/D39*100</f>
        <v>1.8777960798838194</v>
      </c>
      <c r="F14" s="36">
        <f>D14/C14*100</f>
        <v>73.65241990977903</v>
      </c>
      <c r="G14" s="31">
        <f aca="true" t="shared" si="1" ref="G14:G22">C14-D14</f>
        <v>344.60000000000014</v>
      </c>
    </row>
    <row r="15" spans="1:7" ht="42" customHeight="1">
      <c r="A15" s="24" t="s">
        <v>21</v>
      </c>
      <c r="B15" s="11" t="s">
        <v>22</v>
      </c>
      <c r="C15" s="37">
        <v>1751.4</v>
      </c>
      <c r="D15" s="37">
        <v>1236.2</v>
      </c>
      <c r="E15" s="37">
        <f>D15/D39*100</f>
        <v>2.409770075731732</v>
      </c>
      <c r="F15" s="36">
        <f>D15/C15*100</f>
        <v>70.58353317346123</v>
      </c>
      <c r="G15" s="31">
        <f t="shared" si="1"/>
        <v>515.2</v>
      </c>
    </row>
    <row r="16" spans="1:7" ht="48">
      <c r="A16" s="24" t="s">
        <v>23</v>
      </c>
      <c r="B16" s="11" t="s">
        <v>24</v>
      </c>
      <c r="C16" s="37">
        <v>15355.9</v>
      </c>
      <c r="D16" s="37">
        <v>11850</v>
      </c>
      <c r="E16" s="37">
        <f>D16/D39*100</f>
        <v>23.099640347371803</v>
      </c>
      <c r="F16" s="36">
        <f>D16/C16*100</f>
        <v>77.16903600570465</v>
      </c>
      <c r="G16" s="31">
        <f t="shared" si="1"/>
        <v>3505.8999999999996</v>
      </c>
    </row>
    <row r="17" spans="1:7" ht="15">
      <c r="A17" s="24" t="s">
        <v>25</v>
      </c>
      <c r="B17" s="12" t="s">
        <v>26</v>
      </c>
      <c r="C17" s="37">
        <v>100</v>
      </c>
      <c r="D17" s="37">
        <v>0</v>
      </c>
      <c r="E17" s="37">
        <f>D17/D39*100</f>
        <v>0</v>
      </c>
      <c r="F17" s="36">
        <f aca="true" t="shared" si="2" ref="F17:F34">D17/C17*100</f>
        <v>0</v>
      </c>
      <c r="G17" s="31">
        <f t="shared" si="1"/>
        <v>100</v>
      </c>
    </row>
    <row r="18" spans="1:7" ht="15">
      <c r="A18" s="24" t="s">
        <v>27</v>
      </c>
      <c r="B18" s="12" t="s">
        <v>28</v>
      </c>
      <c r="C18" s="37">
        <v>299.3</v>
      </c>
      <c r="D18" s="37">
        <v>114.6</v>
      </c>
      <c r="E18" s="37">
        <f>D18/D39*100</f>
        <v>0.2233939901948362</v>
      </c>
      <c r="F18" s="36">
        <f t="shared" si="2"/>
        <v>38.28934179752756</v>
      </c>
      <c r="G18" s="31">
        <f t="shared" si="1"/>
        <v>184.70000000000002</v>
      </c>
    </row>
    <row r="19" spans="1:7" ht="24">
      <c r="A19" s="23" t="s">
        <v>29</v>
      </c>
      <c r="B19" s="13" t="s">
        <v>30</v>
      </c>
      <c r="C19" s="17">
        <f>C20</f>
        <v>102.9</v>
      </c>
      <c r="D19" s="17">
        <f>D20</f>
        <v>86.7</v>
      </c>
      <c r="E19" s="33">
        <f>D19/D39*100</f>
        <v>0.16900749519975827</v>
      </c>
      <c r="F19" s="34">
        <f t="shared" si="2"/>
        <v>84.25655976676384</v>
      </c>
      <c r="G19" s="17">
        <f>G20</f>
        <v>16.200000000000003</v>
      </c>
    </row>
    <row r="20" spans="1:7" ht="36">
      <c r="A20" s="24" t="s">
        <v>69</v>
      </c>
      <c r="B20" s="12" t="s">
        <v>70</v>
      </c>
      <c r="C20" s="18">
        <v>102.9</v>
      </c>
      <c r="D20" s="18">
        <v>86.7</v>
      </c>
      <c r="E20" s="37">
        <f>D20/D39*100</f>
        <v>0.16900749519975827</v>
      </c>
      <c r="F20" s="36">
        <f>D20/C20*100</f>
        <v>84.25655976676384</v>
      </c>
      <c r="G20" s="31">
        <f>C20-D20</f>
        <v>16.200000000000003</v>
      </c>
    </row>
    <row r="21" spans="1:7" ht="14.25">
      <c r="A21" s="23" t="s">
        <v>31</v>
      </c>
      <c r="B21" s="9" t="s">
        <v>32</v>
      </c>
      <c r="C21" s="33">
        <f>C22+C23</f>
        <v>665.6</v>
      </c>
      <c r="D21" s="33">
        <f>D22+D23</f>
        <v>466.5</v>
      </c>
      <c r="E21" s="33">
        <f>D21/D39*100</f>
        <v>0.9093655883585609</v>
      </c>
      <c r="F21" s="34">
        <f t="shared" si="2"/>
        <v>70.08713942307692</v>
      </c>
      <c r="G21" s="30">
        <f t="shared" si="1"/>
        <v>199.10000000000002</v>
      </c>
    </row>
    <row r="22" spans="1:7" ht="15">
      <c r="A22" s="24" t="s">
        <v>33</v>
      </c>
      <c r="B22" s="11" t="s">
        <v>34</v>
      </c>
      <c r="C22" s="37">
        <v>500.6</v>
      </c>
      <c r="D22" s="37">
        <v>466.5</v>
      </c>
      <c r="E22" s="37">
        <f>D22/D39*100</f>
        <v>0.9093655883585609</v>
      </c>
      <c r="F22" s="36">
        <f t="shared" si="2"/>
        <v>93.18817419097083</v>
      </c>
      <c r="G22" s="31">
        <f t="shared" si="1"/>
        <v>34.10000000000002</v>
      </c>
    </row>
    <row r="23" spans="1:7" ht="15">
      <c r="A23" s="24" t="s">
        <v>35</v>
      </c>
      <c r="B23" s="14" t="s">
        <v>36</v>
      </c>
      <c r="C23" s="37">
        <v>165</v>
      </c>
      <c r="D23" s="37"/>
      <c r="E23" s="37">
        <f>D23/D39*100</f>
        <v>0</v>
      </c>
      <c r="F23" s="36">
        <f t="shared" si="2"/>
        <v>0</v>
      </c>
      <c r="G23" s="31">
        <f>C23-D23</f>
        <v>165</v>
      </c>
    </row>
    <row r="24" spans="1:7" ht="14.25">
      <c r="A24" s="23" t="s">
        <v>0</v>
      </c>
      <c r="B24" s="9" t="s">
        <v>37</v>
      </c>
      <c r="C24" s="33">
        <f>C25+C26</f>
        <v>34941.2</v>
      </c>
      <c r="D24" s="33">
        <f>D25+D26</f>
        <v>20488</v>
      </c>
      <c r="E24" s="33">
        <f>D24/D39*100</f>
        <v>39.93801109172603</v>
      </c>
      <c r="F24" s="34">
        <f t="shared" si="2"/>
        <v>58.63565075040354</v>
      </c>
      <c r="G24" s="30">
        <f aca="true" t="shared" si="3" ref="G24:G32">C24-D24</f>
        <v>14453.199999999997</v>
      </c>
    </row>
    <row r="25" spans="1:7" ht="15">
      <c r="A25" s="24" t="s">
        <v>38</v>
      </c>
      <c r="B25" s="12" t="s">
        <v>39</v>
      </c>
      <c r="C25" s="37">
        <v>26686.8</v>
      </c>
      <c r="D25" s="37">
        <v>17050.7</v>
      </c>
      <c r="E25" s="37">
        <f>D25/D39*100</f>
        <v>33.237555921597675</v>
      </c>
      <c r="F25" s="36">
        <f t="shared" si="2"/>
        <v>63.891886625597685</v>
      </c>
      <c r="G25" s="31">
        <f t="shared" si="3"/>
        <v>9636.099999999999</v>
      </c>
    </row>
    <row r="26" spans="1:7" ht="24">
      <c r="A26" s="24" t="s">
        <v>40</v>
      </c>
      <c r="B26" s="15" t="s">
        <v>41</v>
      </c>
      <c r="C26" s="37">
        <v>8254.4</v>
      </c>
      <c r="D26" s="37">
        <v>3437.3</v>
      </c>
      <c r="E26" s="37">
        <f>D26/D39*100</f>
        <v>6.700455170128364</v>
      </c>
      <c r="F26" s="36">
        <f t="shared" si="2"/>
        <v>41.64203333979454</v>
      </c>
      <c r="G26" s="31">
        <f t="shared" si="3"/>
        <v>4817.099999999999</v>
      </c>
    </row>
    <row r="27" spans="1:7" ht="14.25">
      <c r="A27" s="23" t="s">
        <v>4</v>
      </c>
      <c r="B27" s="9" t="s">
        <v>42</v>
      </c>
      <c r="C27" s="33">
        <f>C29+C28</f>
        <v>905.3</v>
      </c>
      <c r="D27" s="33">
        <f>D29+D28</f>
        <v>530.2</v>
      </c>
      <c r="E27" s="33">
        <f>D27/D39*100</f>
        <v>1.033538338580298</v>
      </c>
      <c r="F27" s="34">
        <f t="shared" si="2"/>
        <v>58.566221142162824</v>
      </c>
      <c r="G27" s="30">
        <f t="shared" si="3"/>
        <v>375.0999999999999</v>
      </c>
    </row>
    <row r="28" spans="1:7" ht="24">
      <c r="A28" s="24" t="s">
        <v>43</v>
      </c>
      <c r="B28" s="11" t="s">
        <v>44</v>
      </c>
      <c r="C28" s="37">
        <v>200</v>
      </c>
      <c r="D28" s="37">
        <v>12</v>
      </c>
      <c r="E28" s="37">
        <f>D28/D39*100</f>
        <v>0.02339204085809803</v>
      </c>
      <c r="F28" s="36">
        <f t="shared" si="2"/>
        <v>6</v>
      </c>
      <c r="G28" s="31">
        <f t="shared" si="3"/>
        <v>188</v>
      </c>
    </row>
    <row r="29" spans="1:7" ht="15">
      <c r="A29" s="24" t="s">
        <v>71</v>
      </c>
      <c r="B29" s="11" t="s">
        <v>45</v>
      </c>
      <c r="C29" s="37">
        <v>705.3</v>
      </c>
      <c r="D29" s="37">
        <v>518.2</v>
      </c>
      <c r="E29" s="37">
        <f>D29/D39*100</f>
        <v>1.0101462977222</v>
      </c>
      <c r="F29" s="36">
        <f t="shared" si="2"/>
        <v>73.47228129873814</v>
      </c>
      <c r="G29" s="31">
        <f t="shared" si="3"/>
        <v>187.0999999999999</v>
      </c>
    </row>
    <row r="30" spans="1:7" ht="14.25">
      <c r="A30" s="23" t="s">
        <v>1</v>
      </c>
      <c r="B30" s="9" t="s">
        <v>46</v>
      </c>
      <c r="C30" s="17">
        <f>C31</f>
        <v>9046.7</v>
      </c>
      <c r="D30" s="17">
        <f>D31</f>
        <v>5612.4</v>
      </c>
      <c r="E30" s="33">
        <f>D30/D39*100</f>
        <v>10.940457509332449</v>
      </c>
      <c r="F30" s="17">
        <f>F31</f>
        <v>62.038091237688874</v>
      </c>
      <c r="G30" s="17">
        <f>G31</f>
        <v>3434.300000000001</v>
      </c>
    </row>
    <row r="31" spans="1:7" ht="15">
      <c r="A31" s="24" t="s">
        <v>63</v>
      </c>
      <c r="B31" s="11" t="s">
        <v>64</v>
      </c>
      <c r="C31" s="18">
        <v>9046.7</v>
      </c>
      <c r="D31" s="18">
        <v>5612.4</v>
      </c>
      <c r="E31" s="37">
        <f>D31/D39*100</f>
        <v>10.940457509332449</v>
      </c>
      <c r="F31" s="36">
        <f>D31/C31*100</f>
        <v>62.038091237688874</v>
      </c>
      <c r="G31" s="31">
        <f>C31-D31</f>
        <v>3434.300000000001</v>
      </c>
    </row>
    <row r="32" spans="1:7" ht="14.25">
      <c r="A32" s="23" t="s">
        <v>47</v>
      </c>
      <c r="B32" s="16" t="s">
        <v>48</v>
      </c>
      <c r="C32" s="17">
        <f>C33+C34</f>
        <v>10122.7</v>
      </c>
      <c r="D32" s="17">
        <f>D33+D34</f>
        <v>8764.2</v>
      </c>
      <c r="E32" s="33">
        <f>D32/D39*100</f>
        <v>17.084377040711896</v>
      </c>
      <c r="F32" s="34">
        <f t="shared" si="2"/>
        <v>86.57966748002015</v>
      </c>
      <c r="G32" s="30">
        <f t="shared" si="3"/>
        <v>1358.5</v>
      </c>
    </row>
    <row r="33" spans="1:7" ht="15">
      <c r="A33" s="24" t="s">
        <v>49</v>
      </c>
      <c r="B33" s="15" t="s">
        <v>50</v>
      </c>
      <c r="C33" s="18">
        <v>779.6</v>
      </c>
      <c r="D33" s="18">
        <v>607.5</v>
      </c>
      <c r="E33" s="37">
        <f>D33/D39*100</f>
        <v>1.1842220684412126</v>
      </c>
      <c r="F33" s="36">
        <f t="shared" si="2"/>
        <v>77.92457670600308</v>
      </c>
      <c r="G33" s="31">
        <f aca="true" t="shared" si="4" ref="G33:G39">C33-D33</f>
        <v>172.10000000000002</v>
      </c>
    </row>
    <row r="34" spans="1:7" ht="15">
      <c r="A34" s="24" t="s">
        <v>51</v>
      </c>
      <c r="B34" s="11" t="s">
        <v>52</v>
      </c>
      <c r="C34" s="38">
        <v>9343.1</v>
      </c>
      <c r="D34" s="38">
        <v>8156.7</v>
      </c>
      <c r="E34" s="37">
        <f>D34/D39*100</f>
        <v>15.900154972270682</v>
      </c>
      <c r="F34" s="36">
        <f t="shared" si="2"/>
        <v>87.30185912598601</v>
      </c>
      <c r="G34" s="31">
        <f t="shared" si="4"/>
        <v>1186.4000000000005</v>
      </c>
    </row>
    <row r="35" spans="1:7" ht="14.25">
      <c r="A35" s="25" t="s">
        <v>2</v>
      </c>
      <c r="B35" s="13" t="s">
        <v>53</v>
      </c>
      <c r="C35" s="17">
        <f>C36</f>
        <v>632</v>
      </c>
      <c r="D35" s="17">
        <f>D36</f>
        <v>459.8</v>
      </c>
      <c r="E35" s="17">
        <f>E36</f>
        <v>0.8963050322127896</v>
      </c>
      <c r="F35" s="17">
        <f>F36</f>
        <v>72.75316455696202</v>
      </c>
      <c r="G35" s="17">
        <f>G36</f>
        <v>172.2</v>
      </c>
    </row>
    <row r="36" spans="1:7" ht="15">
      <c r="A36" s="49" t="s">
        <v>65</v>
      </c>
      <c r="B36" s="12" t="s">
        <v>66</v>
      </c>
      <c r="C36" s="18">
        <v>632</v>
      </c>
      <c r="D36" s="18">
        <v>459.8</v>
      </c>
      <c r="E36" s="37">
        <f>D36/D39*100</f>
        <v>0.8963050322127896</v>
      </c>
      <c r="F36" s="36">
        <f>D36/C36*100</f>
        <v>72.75316455696202</v>
      </c>
      <c r="G36" s="31">
        <f t="shared" si="4"/>
        <v>172.2</v>
      </c>
    </row>
    <row r="37" spans="1:7" ht="14.25">
      <c r="A37" s="23" t="s">
        <v>54</v>
      </c>
      <c r="B37" s="13" t="s">
        <v>55</v>
      </c>
      <c r="C37" s="17">
        <f>C38</f>
        <v>1416</v>
      </c>
      <c r="D37" s="17">
        <f>D38</f>
        <v>727.6</v>
      </c>
      <c r="E37" s="17">
        <f>E38</f>
        <v>1.4183374106960107</v>
      </c>
      <c r="F37" s="17">
        <f>F38</f>
        <v>51.38418079096046</v>
      </c>
      <c r="G37" s="17">
        <f>G38</f>
        <v>688.4</v>
      </c>
    </row>
    <row r="38" spans="1:7" ht="15">
      <c r="A38" s="50" t="s">
        <v>67</v>
      </c>
      <c r="B38" s="12" t="s">
        <v>68</v>
      </c>
      <c r="C38" s="18">
        <v>1416</v>
      </c>
      <c r="D38" s="18">
        <v>727.6</v>
      </c>
      <c r="E38" s="37">
        <f>D38/D39*100</f>
        <v>1.4183374106960107</v>
      </c>
      <c r="F38" s="36">
        <f>D38/C38*100</f>
        <v>51.38418079096046</v>
      </c>
      <c r="G38" s="31">
        <f t="shared" si="4"/>
        <v>688.4</v>
      </c>
    </row>
    <row r="39" spans="1:7" ht="15" thickBot="1">
      <c r="A39" s="26" t="s">
        <v>56</v>
      </c>
      <c r="B39" s="47"/>
      <c r="C39" s="39">
        <f>C13+C19+C21+C24+C30+C32+C35+C37+C27</f>
        <v>76646.9</v>
      </c>
      <c r="D39" s="39">
        <f>D13+D19+D21+D24+D30+D32+D35+D37+D27</f>
        <v>51299.50000000001</v>
      </c>
      <c r="E39" s="39">
        <f>E13+E19+E21+E24+E30+E32+E35+E37+E27</f>
        <v>100</v>
      </c>
      <c r="F39" s="40">
        <f>D39/C39*100</f>
        <v>66.92964751346761</v>
      </c>
      <c r="G39" s="30">
        <f t="shared" si="4"/>
        <v>25347.399999999987</v>
      </c>
    </row>
    <row r="40" spans="1:7" ht="15.75">
      <c r="A40" s="27" t="s">
        <v>5</v>
      </c>
      <c r="B40" s="48"/>
      <c r="C40" s="42">
        <f>C4-C39</f>
        <v>-11050.899999999994</v>
      </c>
      <c r="D40" s="42">
        <f>D4-D39</f>
        <v>7697.899999999987</v>
      </c>
      <c r="E40" s="41"/>
      <c r="F40" s="43"/>
      <c r="G40" s="42"/>
    </row>
    <row r="41" spans="1:7" ht="16.5" customHeight="1">
      <c r="A41" s="1" t="s">
        <v>58</v>
      </c>
      <c r="B41" s="48"/>
      <c r="C41" s="41"/>
      <c r="D41" s="42">
        <f>D3+D4-D39</f>
        <v>30862.499999999993</v>
      </c>
      <c r="E41" s="41"/>
      <c r="F41" s="43"/>
      <c r="G41" s="41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t320ct</dc:creator>
  <cp:keywords/>
  <dc:description/>
  <cp:lastModifiedBy>Консультант</cp:lastModifiedBy>
  <cp:lastPrinted>2017-10-23T11:53:43Z</cp:lastPrinted>
  <dcterms:created xsi:type="dcterms:W3CDTF">2001-12-26T13:25:46Z</dcterms:created>
  <dcterms:modified xsi:type="dcterms:W3CDTF">2017-11-16T10:47:03Z</dcterms:modified>
  <cp:category/>
  <cp:version/>
  <cp:contentType/>
  <cp:contentStatus/>
</cp:coreProperties>
</file>