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июль  2016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<sst xmlns="http://schemas.openxmlformats.org/spreadsheetml/2006/main" count="67" uniqueCount="67">
  <si>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</si>
  <si>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</si>
  <si>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</si>
  <si>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</si>
  <si>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</si>
  <si>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</si>
  <si>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</si>
  <si>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</si>
  <si>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</si>
  <si>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</si>
  <si>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</si>
  <si>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</si>
  <si>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</si>
  <si>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</si>
  <si>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</si>
  <si>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</si>
  <si>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</si>
  <si>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</si>
  <si>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</si>
  <si>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</si>
  <si>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</si>
  <si>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</si>
  <si>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</si>
  <si>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</si>
  <si>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</si>
  <si>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</si>
  <si>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</si>
  <si>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</si>
  <si>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</si>
  <si>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</si>
  <si>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</si>
  <si>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</si>
  <si>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</si>
  <si>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</si>
  <si>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</si>
  <si>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</si>
  <si>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</si>
  <si>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</si>
  <si>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</si>
  <si>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</si>
  <si>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</si>
  <si>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</si>
  <si>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</si>
  <si>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</si>
  <si>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</si>
  <si>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</si>
  <si>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</si>
  <si>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</si>
  <si>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</si>
  <si>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</si>
  <si>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</si>
  <si>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</si>
  <si>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</si>
  <si>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</si>
  <si>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</si>
  <si>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</si>
  <si>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</si>
  <si>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</si>
  <si>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</si>
  <si>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</si>
  <si>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</si>
  <si>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</si>
  <si>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</si>
  <si>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</si>
  <si>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</si>
  <si>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</si>
  <si>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ОТЧЕТ об исполнении бюджета за  июль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</si>
</sst>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9">
      <selection activeCell="D35" sqref="D35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66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C5+C12</f>
        <v>67952.5</v>
      </c>
      <c r="D4" s="7">
        <f>D5+D12</f>
        <v>35215.9</v>
      </c>
      <c r="E4" s="7">
        <v>100</v>
      </c>
      <c r="F4" s="8">
        <f aca="true" t="shared" si="0" ref="F4:F13">D4/C4*100</f>
        <v>51.824289025422175</v>
      </c>
      <c r="G4" s="9">
        <f>C4-D4</f>
        <v>32736.6</v>
      </c>
    </row>
    <row r="5" spans="1:7" ht="25.5">
      <c r="A5" s="10" t="s">
        <v>11</v>
      </c>
      <c r="B5" s="10">
        <v>10000</v>
      </c>
      <c r="C5" s="11">
        <f>C6+C7+C9+C10+C11+C8</f>
        <v>58511.49999999999</v>
      </c>
      <c r="D5" s="11">
        <f>D6+D7+D9+D10+D11+D8</f>
        <v>29651.100000000002</v>
      </c>
      <c r="E5" s="11">
        <f>D5/D4*100</f>
        <v>84.19804690494918</v>
      </c>
      <c r="F5" s="8">
        <f t="shared" si="0"/>
        <v>50.67567913999813</v>
      </c>
      <c r="G5" s="11">
        <f>G6+G7+G9+G10+G11+G8</f>
        <v>28860.399999999994</v>
      </c>
    </row>
    <row r="6" spans="1:7" ht="14.25">
      <c r="A6" s="10" t="s">
        <v>12</v>
      </c>
      <c r="B6" s="10">
        <v>10500</v>
      </c>
      <c r="C6" s="11">
        <v>36736.6</v>
      </c>
      <c r="D6" s="11">
        <v>26485</v>
      </c>
      <c r="E6" s="11">
        <f>D6/D4*100</f>
        <v>75.20750570055003</v>
      </c>
      <c r="F6" s="8">
        <f t="shared" si="0"/>
        <v>72.09431466167256</v>
      </c>
      <c r="G6" s="9">
        <f aca="true" t="shared" si="1" ref="G6:G13">C6-D6</f>
        <v>10251.599999999999</v>
      </c>
    </row>
    <row r="7" spans="1:7" ht="14.25">
      <c r="A7" s="10" t="s">
        <v>13</v>
      </c>
      <c r="B7" s="10">
        <v>10600</v>
      </c>
      <c r="C7" s="11">
        <v>19395.3</v>
      </c>
      <c r="D7" s="11">
        <v>1562.2</v>
      </c>
      <c r="E7" s="11">
        <f>D7/D4*100</f>
        <v>4.436064391368672</v>
      </c>
      <c r="F7" s="8">
        <f t="shared" si="0"/>
        <v>8.054528674472682</v>
      </c>
      <c r="G7" s="9">
        <f t="shared" si="1"/>
        <v>17833.1</v>
      </c>
    </row>
    <row r="8" spans="1:7" ht="38.25">
      <c r="A8" s="10" t="s">
        <v>65</v>
      </c>
      <c r="B8" s="10">
        <v>10900</v>
      </c>
      <c r="C8" s="11">
        <v>2.1</v>
      </c>
      <c r="D8" s="11">
        <v>2</v>
      </c>
      <c r="E8" s="11">
        <f>D8/D5*100</f>
        <v>0.006745112322982958</v>
      </c>
      <c r="F8" s="8">
        <v>0</v>
      </c>
      <c r="G8" s="9">
        <f>C8-D8</f>
        <v>0.10000000000000009</v>
      </c>
    </row>
    <row r="9" spans="1:7" ht="38.25">
      <c r="A9" s="10" t="s">
        <v>14</v>
      </c>
      <c r="B9" s="10">
        <v>11300</v>
      </c>
      <c r="C9" s="11">
        <v>55.2</v>
      </c>
      <c r="D9" s="11">
        <v>6.4</v>
      </c>
      <c r="E9" s="11">
        <f>D9/D4*100</f>
        <v>0.01817360907998944</v>
      </c>
      <c r="F9" s="8">
        <f t="shared" si="0"/>
        <v>11.594202898550725</v>
      </c>
      <c r="G9" s="9">
        <f t="shared" si="1"/>
        <v>48.800000000000004</v>
      </c>
    </row>
    <row r="10" spans="1:7" ht="25.5">
      <c r="A10" s="10" t="s">
        <v>15</v>
      </c>
      <c r="B10" s="10">
        <v>11600</v>
      </c>
      <c r="C10" s="11">
        <v>2322.3</v>
      </c>
      <c r="D10" s="11">
        <v>1615.6</v>
      </c>
      <c r="E10" s="11">
        <f>D10/D4*100</f>
        <v>4.587700442129833</v>
      </c>
      <c r="F10" s="8">
        <f t="shared" si="0"/>
        <v>69.568961805107</v>
      </c>
      <c r="G10" s="9">
        <f t="shared" si="1"/>
        <v>706.7000000000003</v>
      </c>
    </row>
    <row r="11" spans="1:7" ht="14.25">
      <c r="A11" s="10" t="s">
        <v>16</v>
      </c>
      <c r="B11" s="10">
        <v>11700</v>
      </c>
      <c r="C11" s="11">
        <v>0</v>
      </c>
      <c r="D11" s="11">
        <v>-20.1</v>
      </c>
      <c r="E11" s="11">
        <f>D11/D4*100</f>
        <v>-0.05707649101684183</v>
      </c>
      <c r="F11" s="8"/>
      <c r="G11" s="9">
        <f t="shared" si="1"/>
        <v>20.1</v>
      </c>
    </row>
    <row r="12" spans="1:7" ht="14.25">
      <c r="A12" s="10" t="s">
        <v>17</v>
      </c>
      <c r="B12" s="10">
        <v>20000</v>
      </c>
      <c r="C12" s="8">
        <f>C13</f>
        <v>9441</v>
      </c>
      <c r="D12" s="8">
        <f>D13</f>
        <v>5564.8</v>
      </c>
      <c r="E12" s="11">
        <f>D12/D4*100</f>
        <v>15.801953095050816</v>
      </c>
      <c r="F12" s="8">
        <f t="shared" si="0"/>
        <v>58.94290859019172</v>
      </c>
      <c r="G12" s="9">
        <f t="shared" si="1"/>
        <v>3876.2</v>
      </c>
    </row>
    <row r="13" spans="1:7" ht="38.25">
      <c r="A13" s="12" t="s">
        <v>18</v>
      </c>
      <c r="B13" s="12">
        <v>20200</v>
      </c>
      <c r="C13" s="8">
        <v>9441</v>
      </c>
      <c r="D13" s="8">
        <v>5564.8</v>
      </c>
      <c r="E13" s="11">
        <f>D13/D4*100</f>
        <v>15.801953095050816</v>
      </c>
      <c r="F13" s="8">
        <f t="shared" si="0"/>
        <v>58.94290859019172</v>
      </c>
      <c r="G13" s="9">
        <f t="shared" si="1"/>
        <v>3876.2</v>
      </c>
    </row>
    <row r="14" spans="1:7" ht="14.25">
      <c r="A14" s="2" t="s">
        <v>60</v>
      </c>
      <c r="B14" s="37"/>
      <c r="C14" s="37"/>
      <c r="D14" s="37"/>
      <c r="E14" s="37"/>
      <c r="F14" s="37"/>
      <c r="G14" s="37"/>
    </row>
    <row r="15" spans="1:7" ht="14.25">
      <c r="A15" s="13" t="s">
        <v>20</v>
      </c>
      <c r="B15" s="14" t="s">
        <v>19</v>
      </c>
      <c r="C15" s="15">
        <f>C16+C17+C18+C19+C20</f>
        <v>18610.2</v>
      </c>
      <c r="D15" s="15">
        <f>D16+D17+D18+D19+D20</f>
        <v>10490.199999999999</v>
      </c>
      <c r="E15" s="23">
        <f>D15/D37*100</f>
        <v>41.159345229687524</v>
      </c>
      <c r="F15" s="39">
        <f>D15/C15*100</f>
        <v>56.36801324005115</v>
      </c>
      <c r="G15" s="9">
        <f>C15-D15</f>
        <v>8120.000000000002</v>
      </c>
    </row>
    <row r="16" spans="1:7" ht="36">
      <c r="A16" s="16" t="s">
        <v>21</v>
      </c>
      <c r="B16" s="17" t="s">
        <v>22</v>
      </c>
      <c r="C16" s="18">
        <v>1325.8</v>
      </c>
      <c r="D16" s="18">
        <v>786.6</v>
      </c>
      <c r="E16" s="23">
        <f>D16/D37*100</f>
        <v>3.086303498281464</v>
      </c>
      <c r="F16" s="40">
        <f>D16/C16*100</f>
        <v>59.33021571881129</v>
      </c>
      <c r="G16" s="9">
        <f aca="true" t="shared" si="2" ref="G16:G23">C16-D16</f>
        <v>539.1999999999999</v>
      </c>
    </row>
    <row r="17" spans="1:7" ht="48">
      <c r="A17" s="16" t="s">
        <v>23</v>
      </c>
      <c r="B17" s="17" t="s">
        <v>24</v>
      </c>
      <c r="C17" s="19">
        <v>2823.6</v>
      </c>
      <c r="D17" s="19">
        <v>1777.2</v>
      </c>
      <c r="E17" s="23">
        <f>D17/D37*100</f>
        <v>6.973021328687793</v>
      </c>
      <c r="F17" s="40">
        <f>D17/C17*100</f>
        <v>62.94092647683808</v>
      </c>
      <c r="G17" s="9">
        <f t="shared" si="2"/>
        <v>1046.3999999999999</v>
      </c>
    </row>
    <row r="18" spans="1:7" ht="48">
      <c r="A18" s="16" t="s">
        <v>25</v>
      </c>
      <c r="B18" s="17" t="s">
        <v>26</v>
      </c>
      <c r="C18" s="19">
        <v>14105</v>
      </c>
      <c r="D18" s="19">
        <v>7909</v>
      </c>
      <c r="E18" s="23">
        <f>D18/D37*100</f>
        <v>31.031749768507627</v>
      </c>
      <c r="F18" s="40">
        <f>D18/C18*100</f>
        <v>56.072314781992205</v>
      </c>
      <c r="G18" s="9">
        <f t="shared" si="2"/>
        <v>6196</v>
      </c>
    </row>
    <row r="19" spans="1:7" ht="15">
      <c r="A19" s="16" t="s">
        <v>27</v>
      </c>
      <c r="B19" s="20" t="s">
        <v>28</v>
      </c>
      <c r="C19" s="19">
        <v>100</v>
      </c>
      <c r="D19" s="19">
        <v>0</v>
      </c>
      <c r="E19" s="23">
        <f>D19/D37*100</f>
        <v>0</v>
      </c>
      <c r="F19" s="40">
        <f aca="true" t="shared" si="3" ref="F19:F36">D19/C19*100</f>
        <v>0</v>
      </c>
      <c r="G19" s="9">
        <f t="shared" si="2"/>
        <v>100</v>
      </c>
    </row>
    <row r="20" spans="1:7" ht="15">
      <c r="A20" s="16" t="s">
        <v>29</v>
      </c>
      <c r="B20" s="20" t="s">
        <v>30</v>
      </c>
      <c r="C20" s="19">
        <v>255.8</v>
      </c>
      <c r="D20" s="19">
        <v>17.4</v>
      </c>
      <c r="E20" s="23">
        <f>D20/D37*100</f>
        <v>0.06827063421065023</v>
      </c>
      <c r="F20" s="40">
        <f t="shared" si="3"/>
        <v>6.802189210320562</v>
      </c>
      <c r="G20" s="9">
        <f t="shared" si="2"/>
        <v>238.4</v>
      </c>
    </row>
    <row r="21" spans="1:7" ht="24">
      <c r="A21" s="13" t="s">
        <v>31</v>
      </c>
      <c r="B21" s="21" t="s">
        <v>32</v>
      </c>
      <c r="C21" s="22">
        <v>98.1</v>
      </c>
      <c r="D21" s="22">
        <v>20.8</v>
      </c>
      <c r="E21" s="23">
        <f>D21/D37*100</f>
        <v>0.08161087307939797</v>
      </c>
      <c r="F21" s="39">
        <f t="shared" si="3"/>
        <v>21.20285423037717</v>
      </c>
      <c r="G21" s="9">
        <f t="shared" si="2"/>
        <v>77.3</v>
      </c>
    </row>
    <row r="22" spans="1:7" ht="14.25">
      <c r="A22" s="13" t="s">
        <v>33</v>
      </c>
      <c r="B22" s="14" t="s">
        <v>34</v>
      </c>
      <c r="C22" s="23">
        <f>C23+C24</f>
        <v>485.2</v>
      </c>
      <c r="D22" s="23">
        <f>D23+D24</f>
        <v>112.3</v>
      </c>
      <c r="E22" s="23">
        <f>D22/D37*100</f>
        <v>0.4406202426354035</v>
      </c>
      <c r="F22" s="39">
        <f t="shared" si="3"/>
        <v>23.14509480626546</v>
      </c>
      <c r="G22" s="9">
        <f t="shared" si="2"/>
        <v>372.9</v>
      </c>
    </row>
    <row r="23" spans="1:7" ht="15">
      <c r="A23" s="16" t="s">
        <v>35</v>
      </c>
      <c r="B23" s="17" t="s">
        <v>36</v>
      </c>
      <c r="C23" s="19">
        <v>340.2</v>
      </c>
      <c r="D23" s="19">
        <v>112.3</v>
      </c>
      <c r="E23" s="23">
        <f>D23/D37*100</f>
        <v>0.4406202426354035</v>
      </c>
      <c r="F23" s="40">
        <f t="shared" si="3"/>
        <v>33.00999412110524</v>
      </c>
      <c r="G23" s="9">
        <f t="shared" si="2"/>
        <v>227.89999999999998</v>
      </c>
    </row>
    <row r="24" spans="1:7" ht="24">
      <c r="A24" s="16" t="s">
        <v>37</v>
      </c>
      <c r="B24" s="24" t="s">
        <v>38</v>
      </c>
      <c r="C24" s="19">
        <v>145</v>
      </c>
      <c r="D24" s="19">
        <v>0</v>
      </c>
      <c r="E24" s="23">
        <f>D24/D37*100</f>
        <v>0</v>
      </c>
      <c r="F24" s="40">
        <f t="shared" si="3"/>
        <v>0</v>
      </c>
      <c r="G24" s="9">
        <f>C24-D24</f>
        <v>145</v>
      </c>
    </row>
    <row r="25" spans="1:7" ht="24">
      <c r="A25" s="13" t="s">
        <v>0</v>
      </c>
      <c r="B25" s="14" t="s">
        <v>39</v>
      </c>
      <c r="C25" s="23">
        <f>C26+C27</f>
        <v>32742.5</v>
      </c>
      <c r="D25" s="23">
        <f>D26+D27</f>
        <v>5055.6</v>
      </c>
      <c r="E25" s="23">
        <f>D25/D37*100</f>
        <v>19.836150477894442</v>
      </c>
      <c r="F25" s="39">
        <f t="shared" si="3"/>
        <v>15.440482553256471</v>
      </c>
      <c r="G25" s="9">
        <f aca="true" t="shared" si="4" ref="G25:G32">C25-D25</f>
        <v>27686.9</v>
      </c>
    </row>
    <row r="26" spans="1:7" ht="15">
      <c r="A26" s="16" t="s">
        <v>40</v>
      </c>
      <c r="B26" s="20" t="s">
        <v>41</v>
      </c>
      <c r="C26" s="19">
        <v>26142.1</v>
      </c>
      <c r="D26" s="19">
        <v>3159</v>
      </c>
      <c r="E26" s="23">
        <f>D26/D37*100</f>
        <v>12.394651348933568</v>
      </c>
      <c r="F26" s="40">
        <f t="shared" si="3"/>
        <v>12.083956529888571</v>
      </c>
      <c r="G26" s="9">
        <f t="shared" si="4"/>
        <v>22983.1</v>
      </c>
    </row>
    <row r="27" spans="1:7" ht="24">
      <c r="A27" s="16" t="s">
        <v>42</v>
      </c>
      <c r="B27" s="25" t="s">
        <v>43</v>
      </c>
      <c r="C27" s="19">
        <v>6600.4</v>
      </c>
      <c r="D27" s="19">
        <v>1896.6</v>
      </c>
      <c r="E27" s="23">
        <f>D27/D37*100</f>
        <v>7.441499128960875</v>
      </c>
      <c r="F27" s="40">
        <f t="shared" si="3"/>
        <v>28.734622144112475</v>
      </c>
      <c r="G27" s="9">
        <f t="shared" si="4"/>
        <v>4703.799999999999</v>
      </c>
    </row>
    <row r="28" spans="1:7" ht="14.25">
      <c r="A28" s="13" t="s">
        <v>4</v>
      </c>
      <c r="B28" s="14" t="s">
        <v>44</v>
      </c>
      <c r="C28" s="23">
        <f>C30+C29</f>
        <v>904.8</v>
      </c>
      <c r="D28" s="23">
        <f>D30+D29</f>
        <v>335.5</v>
      </c>
      <c r="E28" s="23">
        <f>D28/D37*100</f>
        <v>1.3163676883720201</v>
      </c>
      <c r="F28" s="39">
        <f t="shared" si="3"/>
        <v>37.08001768346596</v>
      </c>
      <c r="G28" s="9">
        <f t="shared" si="4"/>
        <v>569.3</v>
      </c>
    </row>
    <row r="29" spans="1:7" ht="24">
      <c r="A29" s="16" t="s">
        <v>45</v>
      </c>
      <c r="B29" s="17" t="s">
        <v>46</v>
      </c>
      <c r="C29" s="19">
        <v>250</v>
      </c>
      <c r="D29" s="19">
        <v>63</v>
      </c>
      <c r="E29" s="23">
        <f>D29/D37*100</f>
        <v>0.2471867790385612</v>
      </c>
      <c r="F29" s="40">
        <f t="shared" si="3"/>
        <v>25.2</v>
      </c>
      <c r="G29" s="9">
        <f t="shared" si="4"/>
        <v>187</v>
      </c>
    </row>
    <row r="30" spans="1:7" ht="15">
      <c r="A30" s="16" t="s">
        <v>47</v>
      </c>
      <c r="B30" s="17" t="s">
        <v>48</v>
      </c>
      <c r="C30" s="19">
        <v>654.8</v>
      </c>
      <c r="D30" s="19">
        <v>272.5</v>
      </c>
      <c r="E30" s="23">
        <f>D30/D37*100</f>
        <v>1.069180909333459</v>
      </c>
      <c r="F30" s="40">
        <f t="shared" si="3"/>
        <v>41.615760537568725</v>
      </c>
      <c r="G30" s="9">
        <f t="shared" si="4"/>
        <v>382.29999999999995</v>
      </c>
    </row>
    <row r="31" spans="1:7" ht="14.25">
      <c r="A31" s="13" t="s">
        <v>1</v>
      </c>
      <c r="B31" s="14" t="s">
        <v>49</v>
      </c>
      <c r="C31" s="22">
        <v>9293.8</v>
      </c>
      <c r="D31" s="22">
        <v>3771.6</v>
      </c>
      <c r="E31" s="23">
        <f>D31/D37*100</f>
        <v>14.79824850510853</v>
      </c>
      <c r="F31" s="39">
        <f t="shared" si="3"/>
        <v>40.58189330521423</v>
      </c>
      <c r="G31" s="9">
        <f t="shared" si="4"/>
        <v>5522.199999999999</v>
      </c>
    </row>
    <row r="32" spans="1:7" ht="14.25">
      <c r="A32" s="13" t="s">
        <v>50</v>
      </c>
      <c r="B32" s="26" t="s">
        <v>51</v>
      </c>
      <c r="C32" s="27">
        <f>C33+C34</f>
        <v>8276.8</v>
      </c>
      <c r="D32" s="27">
        <f>D33+D34</f>
        <v>4808.9</v>
      </c>
      <c r="E32" s="23">
        <f>D32/D37*100</f>
        <v>18.868198439976773</v>
      </c>
      <c r="F32" s="39">
        <f t="shared" si="3"/>
        <v>58.10095689155229</v>
      </c>
      <c r="G32" s="9">
        <f t="shared" si="4"/>
        <v>3467.8999999999996</v>
      </c>
    </row>
    <row r="33" spans="1:7" ht="15">
      <c r="A33" s="16" t="s">
        <v>52</v>
      </c>
      <c r="B33" s="25" t="s">
        <v>53</v>
      </c>
      <c r="C33" s="28">
        <v>572.6</v>
      </c>
      <c r="D33" s="28">
        <v>334</v>
      </c>
      <c r="E33" s="23">
        <f>D33/D37*100</f>
        <v>1.310482288871102</v>
      </c>
      <c r="F33" s="40">
        <f t="shared" si="3"/>
        <v>58.33042263360112</v>
      </c>
      <c r="G33" s="9">
        <f>C33-D33</f>
        <v>238.60000000000002</v>
      </c>
    </row>
    <row r="34" spans="1:7" ht="15">
      <c r="A34" s="16" t="s">
        <v>54</v>
      </c>
      <c r="B34" s="17" t="s">
        <v>55</v>
      </c>
      <c r="C34" s="29">
        <v>7704.2</v>
      </c>
      <c r="D34" s="29">
        <v>4474.9</v>
      </c>
      <c r="E34" s="23">
        <f>D34/D37*100</f>
        <v>17.55771615110567</v>
      </c>
      <c r="F34" s="40">
        <f t="shared" si="3"/>
        <v>58.08390228706419</v>
      </c>
      <c r="G34" s="9">
        <f>C34-D34</f>
        <v>3229.3</v>
      </c>
    </row>
    <row r="35" spans="1:7" ht="14.25">
      <c r="A35" s="30" t="s">
        <v>2</v>
      </c>
      <c r="B35" s="21" t="s">
        <v>56</v>
      </c>
      <c r="C35" s="22">
        <v>493</v>
      </c>
      <c r="D35" s="22">
        <v>281.9</v>
      </c>
      <c r="E35" s="23">
        <f>D35/D37*100</f>
        <v>1.1060627462058792</v>
      </c>
      <c r="F35" s="39">
        <f t="shared" si="3"/>
        <v>57.18052738336713</v>
      </c>
      <c r="G35" s="9">
        <f>C35-D35</f>
        <v>211.10000000000002</v>
      </c>
    </row>
    <row r="36" spans="1:7" ht="14.25">
      <c r="A36" s="13" t="s">
        <v>57</v>
      </c>
      <c r="B36" s="21" t="s">
        <v>58</v>
      </c>
      <c r="C36" s="22">
        <v>1394</v>
      </c>
      <c r="D36" s="22">
        <v>610</v>
      </c>
      <c r="E36" s="23">
        <f>D36/D37*100</f>
        <v>2.393395797040037</v>
      </c>
      <c r="F36" s="39">
        <f t="shared" si="3"/>
        <v>43.75896700143472</v>
      </c>
      <c r="G36" s="9">
        <f>C36-D36</f>
        <v>784</v>
      </c>
    </row>
    <row r="37" spans="1:7" ht="15" thickBot="1">
      <c r="A37" s="31" t="s">
        <v>59</v>
      </c>
      <c r="B37" s="32"/>
      <c r="C37" s="33">
        <f>C15+C21+C22+C25+C31+C32+C35+C36+C28</f>
        <v>72298.40000000001</v>
      </c>
      <c r="D37" s="33">
        <f>D15+D21+D22+D25+D31+D32+D35+D36+D28</f>
        <v>25486.799999999996</v>
      </c>
      <c r="E37" s="33">
        <f>E15+E21+E22+E25+E31+E32+E35+E36+E28</f>
        <v>100.00000000000001</v>
      </c>
      <c r="F37" s="41">
        <f>D37/C37*100</f>
        <v>35.25223241454859</v>
      </c>
      <c r="G37" s="9">
        <f>C37-D37</f>
        <v>46811.60000000001</v>
      </c>
    </row>
    <row r="38" spans="1:7" ht="15.75">
      <c r="A38" s="1" t="s">
        <v>5</v>
      </c>
      <c r="B38" s="34"/>
      <c r="C38" s="35">
        <f>C4-C37</f>
        <v>-4345.900000000009</v>
      </c>
      <c r="D38" s="35">
        <f>D4-D37</f>
        <v>9729.100000000006</v>
      </c>
      <c r="E38" s="34"/>
      <c r="F38" s="42"/>
      <c r="G38" s="35"/>
    </row>
    <row r="39" spans="1:7" ht="28.5">
      <c r="A39" s="2" t="s">
        <v>63</v>
      </c>
      <c r="B39" s="34"/>
      <c r="C39" s="34"/>
      <c r="D39" s="36">
        <f>D3+D4-D37</f>
        <v>27748.100000000006</v>
      </c>
      <c r="E39" s="34"/>
      <c r="F39" s="42"/>
      <c r="G39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2017-03-01T15:17:07Z</dcterms:modified>
  <cp:category/>
  <cp:version/>
  <cp:contentType/>
  <cp:contentStatus/>
</cp:coreProperties>
</file>