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январь 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<sst xmlns="http://schemas.openxmlformats.org/spreadsheetml/2006/main" count="66" uniqueCount="66">
  <si>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</si>
  <si>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</si>
  <si>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</si>
  <si>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</si>
  <si>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</si>
  <si>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</si>
  <si>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Остаток средсв на счете на конец года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</si>
  <si>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</si>
  <si>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</si>
  <si>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</si>
  <si>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</si>
  <si>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</si>
  <si>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</si>
  <si>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</si>
  <si>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</si>
  <si>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</si>
  <si>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</si>
  <si>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</si>
  <si>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</si>
  <si>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</si>
  <si>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</si>
  <si>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</si>
  <si>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</si>
  <si>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</si>
  <si>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</si>
  <si>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</si>
  <si>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</si>
  <si>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</si>
  <si>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</si>
  <si>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</si>
  <si>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</si>
  <si>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</si>
  <si>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</si>
  <si>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</si>
  <si>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</si>
  <si>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</si>
  <si>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</si>
  <si>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</si>
  <si>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</si>
  <si>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</si>
  <si>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</si>
  <si>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</si>
  <si>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</si>
  <si>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</si>
  <si>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</si>
  <si>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</si>
  <si>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</si>
  <si>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</si>
  <si>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</si>
  <si>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</si>
  <si>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</si>
  <si>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</si>
  <si>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</si>
  <si>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</si>
  <si>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</si>
  <si>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</si>
  <si>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</si>
  <si>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</si>
  <si>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</si>
  <si>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</si>
  <si>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</si>
  <si>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</si>
  <si>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</si>
  <si>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ОТЧЕТ об исполнении бюджета за  январь 2016 года</t>
  </si>
  <si>
    <t>Исполнено за 2016                   (тыс. руб.)</t>
  </si>
  <si>
    <t>Сумма   ис-полнения бюджета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</si>
</sst>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51" fillId="0" borderId="13" xfId="0" applyNumberFormat="1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38" sqref="G38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3" t="s">
        <v>63</v>
      </c>
      <c r="B1" s="43"/>
      <c r="C1" s="43"/>
      <c r="D1" s="43"/>
      <c r="E1" s="43"/>
      <c r="F1" s="43"/>
      <c r="G1" s="43"/>
    </row>
    <row r="2" spans="1:7" ht="52.5">
      <c r="A2" s="3" t="s">
        <v>7</v>
      </c>
      <c r="B2" s="4" t="s">
        <v>8</v>
      </c>
      <c r="C2" s="5" t="s">
        <v>62</v>
      </c>
      <c r="D2" s="5" t="s">
        <v>64</v>
      </c>
      <c r="E2" s="5" t="s">
        <v>9</v>
      </c>
      <c r="F2" s="5" t="s">
        <v>10</v>
      </c>
      <c r="G2" s="5" t="s">
        <v>65</v>
      </c>
    </row>
    <row r="3" spans="1:7" ht="28.5">
      <c r="A3" s="2" t="s">
        <v>3</v>
      </c>
      <c r="B3" s="4"/>
      <c r="C3" s="5"/>
      <c r="D3" s="42">
        <v>18019</v>
      </c>
      <c r="E3" s="5"/>
      <c r="F3" s="5"/>
      <c r="G3" s="5"/>
    </row>
    <row r="4" spans="1:7" ht="14.25">
      <c r="A4" s="6" t="s">
        <v>11</v>
      </c>
      <c r="B4" s="6"/>
      <c r="C4" s="7">
        <f>C5+C11</f>
        <v>65849.99999999999</v>
      </c>
      <c r="D4" s="7">
        <f>D5+D11</f>
        <v>5705.5</v>
      </c>
      <c r="E4" s="7">
        <v>100</v>
      </c>
      <c r="F4" s="8">
        <f aca="true" t="shared" si="0" ref="F4:F12">D4/C4*100</f>
        <v>8.66438876233865</v>
      </c>
      <c r="G4" s="9">
        <f>C4-D4</f>
        <v>60144.499999999985</v>
      </c>
    </row>
    <row r="5" spans="1:7" ht="25.5">
      <c r="A5" s="10" t="s">
        <v>12</v>
      </c>
      <c r="B5" s="10">
        <v>10000</v>
      </c>
      <c r="C5" s="11">
        <f>C6+C7+C8+C9+C10</f>
        <v>56601.19999999999</v>
      </c>
      <c r="D5" s="11">
        <f>D6+D7+D8+D9+D10</f>
        <v>3498.8999999999996</v>
      </c>
      <c r="E5" s="11">
        <f>D5/D4*100</f>
        <v>61.32503724476381</v>
      </c>
      <c r="F5" s="8">
        <f t="shared" si="0"/>
        <v>6.1816710599775275</v>
      </c>
      <c r="G5" s="9">
        <f aca="true" t="shared" si="1" ref="G5:G12">C5-D5</f>
        <v>53102.29999999999</v>
      </c>
    </row>
    <row r="6" spans="1:7" ht="14.25">
      <c r="A6" s="10" t="s">
        <v>13</v>
      </c>
      <c r="B6" s="10">
        <v>10500</v>
      </c>
      <c r="C6" s="11">
        <v>36736.6</v>
      </c>
      <c r="D6" s="11">
        <v>2910.2</v>
      </c>
      <c r="E6" s="11">
        <f>D6/D4*100</f>
        <v>51.006923144334415</v>
      </c>
      <c r="F6" s="8">
        <f t="shared" si="0"/>
        <v>7.921800057708117</v>
      </c>
      <c r="G6" s="9">
        <f t="shared" si="1"/>
        <v>33826.4</v>
      </c>
    </row>
    <row r="7" spans="1:7" ht="14.25">
      <c r="A7" s="10" t="s">
        <v>14</v>
      </c>
      <c r="B7" s="10">
        <v>10600</v>
      </c>
      <c r="C7" s="11">
        <v>17741.3</v>
      </c>
      <c r="D7" s="11">
        <v>270.7</v>
      </c>
      <c r="E7" s="11">
        <f>D7/D4*100</f>
        <v>4.744544737533958</v>
      </c>
      <c r="F7" s="8">
        <f t="shared" si="0"/>
        <v>1.5258182884005118</v>
      </c>
      <c r="G7" s="9">
        <f t="shared" si="1"/>
        <v>17470.6</v>
      </c>
    </row>
    <row r="8" spans="1:7" ht="38.25">
      <c r="A8" s="10" t="s">
        <v>15</v>
      </c>
      <c r="B8" s="10">
        <v>11300</v>
      </c>
      <c r="C8" s="11">
        <v>55.2</v>
      </c>
      <c r="D8" s="11">
        <v>0</v>
      </c>
      <c r="E8" s="11">
        <f>D8/D4*100</f>
        <v>0</v>
      </c>
      <c r="F8" s="8">
        <f t="shared" si="0"/>
        <v>0</v>
      </c>
      <c r="G8" s="9">
        <f t="shared" si="1"/>
        <v>55.2</v>
      </c>
    </row>
    <row r="9" spans="1:7" ht="25.5">
      <c r="A9" s="10" t="s">
        <v>16</v>
      </c>
      <c r="B9" s="10">
        <v>11600</v>
      </c>
      <c r="C9" s="11">
        <v>2068.1</v>
      </c>
      <c r="D9" s="11">
        <v>338.1</v>
      </c>
      <c r="E9" s="11">
        <f>D9/D4*100</f>
        <v>5.925861011304882</v>
      </c>
      <c r="F9" s="8">
        <f t="shared" si="0"/>
        <v>16.348339055171415</v>
      </c>
      <c r="G9" s="9">
        <f t="shared" si="1"/>
        <v>1730</v>
      </c>
    </row>
    <row r="10" spans="1:7" ht="14.25">
      <c r="A10" s="10" t="s">
        <v>17</v>
      </c>
      <c r="B10" s="10">
        <v>11700</v>
      </c>
      <c r="C10" s="11">
        <v>0</v>
      </c>
      <c r="D10" s="11">
        <v>-20.1</v>
      </c>
      <c r="E10" s="11">
        <f>D10/D4*100</f>
        <v>-0.3522916484094295</v>
      </c>
      <c r="F10" s="8"/>
      <c r="G10" s="9">
        <f t="shared" si="1"/>
        <v>20.1</v>
      </c>
    </row>
    <row r="11" spans="1:7" ht="14.25">
      <c r="A11" s="10" t="s">
        <v>18</v>
      </c>
      <c r="B11" s="10">
        <v>20000</v>
      </c>
      <c r="C11" s="8">
        <f>C12</f>
        <v>9248.8</v>
      </c>
      <c r="D11" s="8">
        <f>D12</f>
        <v>2206.6</v>
      </c>
      <c r="E11" s="11">
        <f>D11/D4*100</f>
        <v>38.67496275523617</v>
      </c>
      <c r="F11" s="8">
        <f t="shared" si="0"/>
        <v>23.858230256898196</v>
      </c>
      <c r="G11" s="9">
        <f t="shared" si="1"/>
        <v>7042.199999999999</v>
      </c>
    </row>
    <row r="12" spans="1:7" ht="38.25">
      <c r="A12" s="12" t="s">
        <v>19</v>
      </c>
      <c r="B12" s="12">
        <v>20200</v>
      </c>
      <c r="C12" s="8">
        <v>9248.8</v>
      </c>
      <c r="D12" s="8">
        <v>2206.6</v>
      </c>
      <c r="E12" s="11">
        <f>D12/D4*100</f>
        <v>38.67496275523617</v>
      </c>
      <c r="F12" s="8">
        <f t="shared" si="0"/>
        <v>23.858230256898196</v>
      </c>
      <c r="G12" s="9">
        <f t="shared" si="1"/>
        <v>7042.199999999999</v>
      </c>
    </row>
    <row r="13" spans="1:7" ht="14.25">
      <c r="A13" s="2" t="s">
        <v>61</v>
      </c>
      <c r="B13" s="41"/>
      <c r="C13" s="41"/>
      <c r="D13" s="41"/>
      <c r="E13" s="41"/>
      <c r="F13" s="41"/>
      <c r="G13" s="41"/>
    </row>
    <row r="14" spans="1:7" ht="14.25">
      <c r="A14" s="13" t="s">
        <v>21</v>
      </c>
      <c r="B14" s="14" t="s">
        <v>20</v>
      </c>
      <c r="C14" s="15">
        <f>C15+C16+C17+C18+C19</f>
        <v>18783.2</v>
      </c>
      <c r="D14" s="15">
        <f>D15+D16+D17+D18+D19</f>
        <v>1047.6</v>
      </c>
      <c r="E14" s="25">
        <f>D14/D36*100</f>
        <v>61.85274842061757</v>
      </c>
      <c r="F14" s="16">
        <f>D14/C14*100</f>
        <v>5.577324417564632</v>
      </c>
      <c r="G14" s="9">
        <f>C14-D14</f>
        <v>17735.600000000002</v>
      </c>
    </row>
    <row r="15" spans="1:7" ht="36">
      <c r="A15" s="17" t="s">
        <v>22</v>
      </c>
      <c r="B15" s="18" t="s">
        <v>23</v>
      </c>
      <c r="C15" s="19">
        <v>1339.4</v>
      </c>
      <c r="D15" s="19">
        <v>83.8</v>
      </c>
      <c r="E15" s="25">
        <f>D15/D36*100</f>
        <v>4.947747534982582</v>
      </c>
      <c r="F15" s="21">
        <f>D15/C15*100</f>
        <v>6.2565327758697915</v>
      </c>
      <c r="G15" s="9">
        <f aca="true" t="shared" si="2" ref="G15:G22">C15-D15</f>
        <v>1255.6000000000001</v>
      </c>
    </row>
    <row r="16" spans="1:7" ht="48">
      <c r="A16" s="17" t="s">
        <v>24</v>
      </c>
      <c r="B16" s="18" t="s">
        <v>25</v>
      </c>
      <c r="C16" s="20">
        <v>2755.3</v>
      </c>
      <c r="D16" s="20">
        <v>125.3</v>
      </c>
      <c r="E16" s="25">
        <f>D16/D36*100</f>
        <v>7.398004369132667</v>
      </c>
      <c r="F16" s="21">
        <f>D16/C16*100</f>
        <v>4.547599172503901</v>
      </c>
      <c r="G16" s="9">
        <f t="shared" si="2"/>
        <v>2630</v>
      </c>
    </row>
    <row r="17" spans="1:7" ht="48">
      <c r="A17" s="17" t="s">
        <v>26</v>
      </c>
      <c r="B17" s="18" t="s">
        <v>27</v>
      </c>
      <c r="C17" s="20">
        <v>14260.7</v>
      </c>
      <c r="D17" s="20">
        <v>838.5</v>
      </c>
      <c r="E17" s="25">
        <f>D17/D36*100</f>
        <v>49.50699651650233</v>
      </c>
      <c r="F17" s="21">
        <f>D17/C17*100</f>
        <v>5.8797955219589495</v>
      </c>
      <c r="G17" s="9">
        <f t="shared" si="2"/>
        <v>13422.2</v>
      </c>
    </row>
    <row r="18" spans="1:7" ht="15">
      <c r="A18" s="17" t="s">
        <v>28</v>
      </c>
      <c r="B18" s="22" t="s">
        <v>29</v>
      </c>
      <c r="C18" s="20">
        <v>100</v>
      </c>
      <c r="D18" s="20">
        <v>0</v>
      </c>
      <c r="E18" s="25">
        <f>D18/D36*100</f>
        <v>0</v>
      </c>
      <c r="F18" s="21">
        <f aca="true" t="shared" si="3" ref="F18:F35">D18/C18*100</f>
        <v>0</v>
      </c>
      <c r="G18" s="9">
        <f t="shared" si="2"/>
        <v>100</v>
      </c>
    </row>
    <row r="19" spans="1:7" ht="15">
      <c r="A19" s="17" t="s">
        <v>30</v>
      </c>
      <c r="B19" s="22" t="s">
        <v>31</v>
      </c>
      <c r="C19" s="20">
        <v>327.8</v>
      </c>
      <c r="D19" s="20">
        <v>0</v>
      </c>
      <c r="E19" s="25">
        <f>D19/D36*100</f>
        <v>0</v>
      </c>
      <c r="F19" s="21">
        <f t="shared" si="3"/>
        <v>0</v>
      </c>
      <c r="G19" s="9">
        <f t="shared" si="2"/>
        <v>327.8</v>
      </c>
    </row>
    <row r="20" spans="1:7" ht="24">
      <c r="A20" s="13" t="s">
        <v>32</v>
      </c>
      <c r="B20" s="23" t="s">
        <v>33</v>
      </c>
      <c r="C20" s="24">
        <v>98.1</v>
      </c>
      <c r="D20" s="24">
        <v>0</v>
      </c>
      <c r="E20" s="25">
        <f>D20/D36*100</f>
        <v>0</v>
      </c>
      <c r="F20" s="16">
        <f t="shared" si="3"/>
        <v>0</v>
      </c>
      <c r="G20" s="9">
        <f t="shared" si="2"/>
        <v>98.1</v>
      </c>
    </row>
    <row r="21" spans="1:7" ht="14.25">
      <c r="A21" s="13" t="s">
        <v>34</v>
      </c>
      <c r="B21" s="14" t="s">
        <v>35</v>
      </c>
      <c r="C21" s="25">
        <f>C22+C23</f>
        <v>485.2</v>
      </c>
      <c r="D21" s="25">
        <f>D22+D23</f>
        <v>0</v>
      </c>
      <c r="E21" s="25">
        <f>D21/D36*100</f>
        <v>0</v>
      </c>
      <c r="F21" s="16">
        <f t="shared" si="3"/>
        <v>0</v>
      </c>
      <c r="G21" s="9">
        <f t="shared" si="2"/>
        <v>485.2</v>
      </c>
    </row>
    <row r="22" spans="1:7" ht="15">
      <c r="A22" s="17" t="s">
        <v>36</v>
      </c>
      <c r="B22" s="18" t="s">
        <v>37</v>
      </c>
      <c r="C22" s="20">
        <v>340.2</v>
      </c>
      <c r="D22" s="20">
        <v>0</v>
      </c>
      <c r="E22" s="25">
        <f>D22/D36*100</f>
        <v>0</v>
      </c>
      <c r="F22" s="21">
        <f t="shared" si="3"/>
        <v>0</v>
      </c>
      <c r="G22" s="9">
        <f t="shared" si="2"/>
        <v>340.2</v>
      </c>
    </row>
    <row r="23" spans="1:7" ht="24">
      <c r="A23" s="17" t="s">
        <v>38</v>
      </c>
      <c r="B23" s="26" t="s">
        <v>39</v>
      </c>
      <c r="C23" s="20">
        <v>145</v>
      </c>
      <c r="D23" s="20">
        <v>0</v>
      </c>
      <c r="E23" s="25">
        <f>D23/D36*100</f>
        <v>0</v>
      </c>
      <c r="F23" s="21">
        <f t="shared" si="3"/>
        <v>0</v>
      </c>
      <c r="G23" s="9">
        <f>C23-D23</f>
        <v>145</v>
      </c>
    </row>
    <row r="24" spans="1:7" ht="24">
      <c r="A24" s="13" t="s">
        <v>0</v>
      </c>
      <c r="B24" s="14" t="s">
        <v>40</v>
      </c>
      <c r="C24" s="25">
        <f>C25+C26</f>
        <v>31352.6</v>
      </c>
      <c r="D24" s="25">
        <f>D25+D26</f>
        <v>203.9</v>
      </c>
      <c r="E24" s="25">
        <f>D24/D36*100</f>
        <v>12.038731770679577</v>
      </c>
      <c r="F24" s="16">
        <f t="shared" si="3"/>
        <v>0.6503447879920645</v>
      </c>
      <c r="G24" s="9">
        <f aca="true" t="shared" si="4" ref="G24:G31">C24-D24</f>
        <v>31148.699999999997</v>
      </c>
    </row>
    <row r="25" spans="1:7" ht="15">
      <c r="A25" s="17" t="s">
        <v>41</v>
      </c>
      <c r="B25" s="22" t="s">
        <v>42</v>
      </c>
      <c r="C25" s="20">
        <v>24683.7</v>
      </c>
      <c r="D25" s="20">
        <v>0</v>
      </c>
      <c r="E25" s="25">
        <f>D25/D36*100</f>
        <v>0</v>
      </c>
      <c r="F25" s="21">
        <f t="shared" si="3"/>
        <v>0</v>
      </c>
      <c r="G25" s="9">
        <f t="shared" si="4"/>
        <v>24683.7</v>
      </c>
    </row>
    <row r="26" spans="1:7" ht="24">
      <c r="A26" s="17" t="s">
        <v>43</v>
      </c>
      <c r="B26" s="27" t="s">
        <v>44</v>
      </c>
      <c r="C26" s="20">
        <v>6668.9</v>
      </c>
      <c r="D26" s="20">
        <v>203.9</v>
      </c>
      <c r="E26" s="25">
        <f>D26/D36*100</f>
        <v>12.038731770679577</v>
      </c>
      <c r="F26" s="21">
        <f t="shared" si="3"/>
        <v>3.057475745625216</v>
      </c>
      <c r="G26" s="9">
        <f t="shared" si="4"/>
        <v>6465</v>
      </c>
    </row>
    <row r="27" spans="1:7" ht="14.25">
      <c r="A27" s="13" t="s">
        <v>4</v>
      </c>
      <c r="B27" s="14" t="s">
        <v>45</v>
      </c>
      <c r="C27" s="25">
        <f>C29+C28</f>
        <v>904.8</v>
      </c>
      <c r="D27" s="25">
        <f>D29+D28</f>
        <v>0</v>
      </c>
      <c r="E27" s="25">
        <f>D27/D36*100</f>
        <v>0</v>
      </c>
      <c r="F27" s="16">
        <f t="shared" si="3"/>
        <v>0</v>
      </c>
      <c r="G27" s="9">
        <f t="shared" si="4"/>
        <v>904.8</v>
      </c>
    </row>
    <row r="28" spans="1:7" ht="24">
      <c r="A28" s="17" t="s">
        <v>46</v>
      </c>
      <c r="B28" s="18" t="s">
        <v>47</v>
      </c>
      <c r="C28" s="20">
        <v>250</v>
      </c>
      <c r="D28" s="20">
        <v>0</v>
      </c>
      <c r="E28" s="25">
        <f>D28/D36*100</f>
        <v>0</v>
      </c>
      <c r="F28" s="21">
        <f t="shared" si="3"/>
        <v>0</v>
      </c>
      <c r="G28" s="9">
        <f t="shared" si="4"/>
        <v>250</v>
      </c>
    </row>
    <row r="29" spans="1:7" ht="15">
      <c r="A29" s="17" t="s">
        <v>48</v>
      </c>
      <c r="B29" s="18" t="s">
        <v>49</v>
      </c>
      <c r="C29" s="20">
        <v>654.8</v>
      </c>
      <c r="D29" s="20">
        <v>0</v>
      </c>
      <c r="E29" s="25">
        <f>D29/D36*100</f>
        <v>0</v>
      </c>
      <c r="F29" s="21">
        <f t="shared" si="3"/>
        <v>0</v>
      </c>
      <c r="G29" s="9">
        <f t="shared" si="4"/>
        <v>654.8</v>
      </c>
    </row>
    <row r="30" spans="1:7" ht="14.25">
      <c r="A30" s="13" t="s">
        <v>1</v>
      </c>
      <c r="B30" s="14" t="s">
        <v>50</v>
      </c>
      <c r="C30" s="24">
        <v>9293.8</v>
      </c>
      <c r="D30" s="24">
        <v>27.2</v>
      </c>
      <c r="E30" s="25">
        <f>D30/D36*100</f>
        <v>1.6059514672019837</v>
      </c>
      <c r="F30" s="16">
        <f t="shared" si="3"/>
        <v>0.292668230433192</v>
      </c>
      <c r="G30" s="9">
        <f t="shared" si="4"/>
        <v>9266.599999999999</v>
      </c>
    </row>
    <row r="31" spans="1:7" ht="14.25">
      <c r="A31" s="13" t="s">
        <v>51</v>
      </c>
      <c r="B31" s="28" t="s">
        <v>52</v>
      </c>
      <c r="C31" s="29">
        <f>C32+C33</f>
        <v>8067.2</v>
      </c>
      <c r="D31" s="29">
        <f>D32+D33</f>
        <v>415</v>
      </c>
      <c r="E31" s="25">
        <f>D31/D36*100</f>
        <v>24.502568341500854</v>
      </c>
      <c r="F31" s="16">
        <f t="shared" si="3"/>
        <v>5.144287980959937</v>
      </c>
      <c r="G31" s="9">
        <f t="shared" si="4"/>
        <v>7652.2</v>
      </c>
    </row>
    <row r="32" spans="1:7" ht="15">
      <c r="A32" s="17" t="s">
        <v>53</v>
      </c>
      <c r="B32" s="27" t="s">
        <v>54</v>
      </c>
      <c r="C32" s="30">
        <v>582.7</v>
      </c>
      <c r="D32" s="30">
        <v>47.7</v>
      </c>
      <c r="E32" s="25">
        <f>D32/D36*100</f>
        <v>2.8163193009387735</v>
      </c>
      <c r="F32" s="21">
        <f t="shared" si="3"/>
        <v>8.18603054745152</v>
      </c>
      <c r="G32" s="9">
        <f>C32-D32</f>
        <v>535</v>
      </c>
    </row>
    <row r="33" spans="1:7" ht="15">
      <c r="A33" s="17" t="s">
        <v>55</v>
      </c>
      <c r="B33" s="18" t="s">
        <v>56</v>
      </c>
      <c r="C33" s="31">
        <v>7484.5</v>
      </c>
      <c r="D33" s="31">
        <v>367.3</v>
      </c>
      <c r="E33" s="25">
        <f>D33/D36*100</f>
        <v>21.686249040562082</v>
      </c>
      <c r="F33" s="21">
        <f t="shared" si="3"/>
        <v>4.907475449261808</v>
      </c>
      <c r="G33" s="9">
        <f>C33-D33</f>
        <v>7117.2</v>
      </c>
    </row>
    <row r="34" spans="1:7" ht="14.25">
      <c r="A34" s="32" t="s">
        <v>2</v>
      </c>
      <c r="B34" s="23" t="s">
        <v>57</v>
      </c>
      <c r="C34" s="24">
        <v>493</v>
      </c>
      <c r="D34" s="24">
        <v>0</v>
      </c>
      <c r="E34" s="25">
        <f>D34/D36*100</f>
        <v>0</v>
      </c>
      <c r="F34" s="16">
        <f t="shared" si="3"/>
        <v>0</v>
      </c>
      <c r="G34" s="9">
        <f>C34-D34</f>
        <v>493</v>
      </c>
    </row>
    <row r="35" spans="1:7" ht="14.25">
      <c r="A35" s="13" t="s">
        <v>58</v>
      </c>
      <c r="B35" s="23" t="s">
        <v>59</v>
      </c>
      <c r="C35" s="24">
        <v>1394</v>
      </c>
      <c r="D35" s="24">
        <v>0</v>
      </c>
      <c r="E35" s="25">
        <f>D35/D36*100</f>
        <v>0</v>
      </c>
      <c r="F35" s="16">
        <f t="shared" si="3"/>
        <v>0</v>
      </c>
      <c r="G35" s="9">
        <f>C35-D35</f>
        <v>1394</v>
      </c>
    </row>
    <row r="36" spans="1:7" ht="15" thickBot="1">
      <c r="A36" s="33" t="s">
        <v>60</v>
      </c>
      <c r="B36" s="34"/>
      <c r="C36" s="35">
        <f>C14+C20+C21+C24+C30+C31+C34+C35+C27</f>
        <v>70871.9</v>
      </c>
      <c r="D36" s="35">
        <f>D14+D20+D21+D24+D30+D31+D34+D35+D27</f>
        <v>1693.7</v>
      </c>
      <c r="E36" s="35">
        <f>E14+E20+E21+E24+E30+E31+E34+E35+E27</f>
        <v>100</v>
      </c>
      <c r="F36" s="36">
        <f>D36/C36*100</f>
        <v>2.389804703979998</v>
      </c>
      <c r="G36" s="37">
        <f>C36-D36</f>
        <v>69178.2</v>
      </c>
    </row>
    <row r="37" spans="1:7" ht="15.75">
      <c r="A37" s="1" t="s">
        <v>5</v>
      </c>
      <c r="B37" s="38"/>
      <c r="C37" s="39">
        <f>C4-C36</f>
        <v>-5021.900000000009</v>
      </c>
      <c r="D37" s="39">
        <f>D4-D36</f>
        <v>4011.8</v>
      </c>
      <c r="E37" s="38"/>
      <c r="F37" s="38"/>
      <c r="G37" s="39"/>
    </row>
    <row r="38" spans="1:7" ht="28.5">
      <c r="A38" s="2" t="s">
        <v>6</v>
      </c>
      <c r="B38" s="38"/>
      <c r="C38" s="38"/>
      <c r="D38" s="40">
        <f>D3+D4-D36</f>
        <v>22030.8</v>
      </c>
      <c r="E38" s="38"/>
      <c r="F38" s="38"/>
      <c r="G38" s="3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2017-03-01T14:37:54Z</dcterms:modified>
  <cp:category/>
  <cp:version/>
  <cp:contentType/>
  <cp:contentStatus/>
</cp:coreProperties>
</file>