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ассиг." sheetId="1" r:id="rId1"/>
  </sheets>
  <definedNames>
    <definedName name="_xlnm.Print_Titles" localSheetId="0">'ассиг.'!$9:$9</definedName>
  </definedNames>
  <calcPr fullCalcOnLoad="1"/>
</workbook>
</file>

<file path=xl/sharedStrings.xml><?xml version="1.0" encoding="utf-8"?>
<sst xmlns="http://schemas.openxmlformats.org/spreadsheetml/2006/main" count="659" uniqueCount="247">
  <si>
    <t>N  п/п</t>
  </si>
  <si>
    <t>НАИМЕНОВАНИЕ     СТАТЕЙ</t>
  </si>
  <si>
    <t>Код целевой статьи</t>
  </si>
  <si>
    <t>СУММА, год.  тыс.руб.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</si>
  <si>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</si>
  <si>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</si>
  <si>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</si>
  <si>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</si>
  <si>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</si>
  <si>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</si>
  <si>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</si>
  <si>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002 03 00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</si>
  <si>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</si>
  <si>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</si>
  <si>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</si>
  <si>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</si>
  <si>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</si>
  <si>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Резервные фонды</t>
  </si>
  <si>
    <t>070 01 00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</si>
  <si>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</si>
  <si>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</si>
  <si>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</si>
  <si>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2.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</si>
  <si>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</si>
  <si>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</si>
  <si>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</si>
  <si>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3.</t>
  </si>
  <si>
    <t>ЖИЛИЩНО-КОММУНАЛЬНОЕ ХОЗЯЙСТВО</t>
  </si>
  <si>
    <t>3.1.</t>
  </si>
  <si>
    <t>Благоустройство</t>
  </si>
  <si>
    <t>600 01 00</t>
  </si>
  <si>
    <t xml:space="preserve">600 01 01 </t>
  </si>
  <si>
    <t>Установка, содержание и ремонт ограждений газонов</t>
  </si>
  <si>
    <t>600 01 03</t>
  </si>
  <si>
    <t>600 02 00</t>
  </si>
  <si>
    <t>600 02 02</t>
  </si>
  <si>
    <t>Озеленение территории муниципального образования</t>
  </si>
  <si>
    <t>600 03 00</t>
  </si>
  <si>
    <t>600 03 01</t>
  </si>
  <si>
    <t>600 03 02</t>
  </si>
  <si>
    <t>600 04 00</t>
  </si>
  <si>
    <t>600 04 01</t>
  </si>
  <si>
    <t>4.</t>
  </si>
  <si>
    <t>ОБРАЗОВАНИЕ</t>
  </si>
  <si>
    <t>4.1.</t>
  </si>
  <si>
    <t>Молодежная политика и оздоровление детей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</si>
  <si>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</si>
  <si>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</si>
  <si>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</t>
  </si>
  <si>
    <t xml:space="preserve">КУЛЬТУРА, КИНЕМАТОГРАФИЯ </t>
  </si>
  <si>
    <t>Культура</t>
  </si>
  <si>
    <t>0801</t>
  </si>
  <si>
    <t>6.</t>
  </si>
  <si>
    <t>6.1.</t>
  </si>
  <si>
    <t>Охрана семьи и детства</t>
  </si>
  <si>
    <t>6.1.1.</t>
  </si>
  <si>
    <t xml:space="preserve">ФИЗИЧЕСКАЯ КУЛЬТУРА И СПОРТ </t>
  </si>
  <si>
    <t>Массовый спорт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</si>
  <si>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</si>
  <si>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8.</t>
  </si>
  <si>
    <t>СРЕДСТВА МАССОВОЙ ИНФОРМАЦИИ</t>
  </si>
  <si>
    <t>8.1.</t>
  </si>
  <si>
    <t>Периодическая печать и издательства</t>
  </si>
  <si>
    <t>510 01 00</t>
  </si>
  <si>
    <t>НАЦИОНАЛЬНАЯ ЭКОНОМИКА</t>
  </si>
  <si>
    <t>Общеэкономические вопросы</t>
  </si>
  <si>
    <t xml:space="preserve">Глава местной администрации </t>
  </si>
  <si>
    <t>630</t>
  </si>
  <si>
    <t>092 02 00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</si>
  <si>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</si>
  <si>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</si>
  <si>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</si>
  <si>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Организация работ по компенсационному озеленению</t>
  </si>
  <si>
    <t>600 03 03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</si>
  <si>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</si>
  <si>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</si>
  <si>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</si>
  <si>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795 01 00</t>
  </si>
  <si>
    <t>487 01 00</t>
  </si>
  <si>
    <t>9.</t>
  </si>
  <si>
    <t>9.1.</t>
  </si>
  <si>
    <t>9.1.1.</t>
  </si>
  <si>
    <t>440 01 00</t>
  </si>
  <si>
    <t>Формирование и размещение муниципального заказа</t>
  </si>
  <si>
    <t>Целевая программа по участию в реализации мер по профилактике дорожно- транспортного травматизма 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</si>
  <si>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</si>
  <si>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</si>
  <si>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795 02 00</t>
  </si>
  <si>
    <t>795 04 00</t>
  </si>
  <si>
    <t>795 05 00</t>
  </si>
  <si>
    <t xml:space="preserve"> Проведение  оплачиваемых общественных работ</t>
  </si>
  <si>
    <t>510 02 00</t>
  </si>
  <si>
    <t>Участие в обеспечение чистоты и порядка на территории муниципального образования</t>
  </si>
  <si>
    <t>Разработка проектно-сметной документации текущего ремонта (восстановления) дворовых территорий</t>
  </si>
  <si>
    <t>Организационно-воспитательная работа с молодежью</t>
  </si>
  <si>
    <t>431 00 00</t>
  </si>
  <si>
    <t>Организация  местных и участие в организации и проведении городских праздничных и иных зрелищных мероприятий</t>
  </si>
  <si>
    <t>Опубликование муниципальных правовых актов, иной информации</t>
  </si>
  <si>
    <t>457 03 00</t>
  </si>
  <si>
    <t>002 06 00</t>
  </si>
  <si>
    <t>219 03 00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</si>
  <si>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</si>
  <si>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</si>
  <si>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092 05 00</t>
  </si>
  <si>
    <t>7.1.</t>
  </si>
  <si>
    <t xml:space="preserve">Реализация государственной политики занятости населения </t>
  </si>
  <si>
    <t>510 00 00</t>
  </si>
  <si>
    <t>Местная администрация (исполнительно-распорядительный орган муниципального образования)</t>
  </si>
  <si>
    <t>Временное трудоустройство несовершеннолетних в возрасте от 14 до 18 лет в свободное от учебы время</t>
  </si>
  <si>
    <t>600 00 00</t>
  </si>
  <si>
    <t>Реализация функций, связанных с общегосударственным управлением</t>
  </si>
  <si>
    <t>795 06 00</t>
  </si>
  <si>
    <t>1.1</t>
  </si>
  <si>
    <t>1.2</t>
  </si>
  <si>
    <t>1.3</t>
  </si>
  <si>
    <t>Другие вопросы в области жилищно-коммунального хозяйства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</si>
  <si>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</si>
  <si>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</si>
  <si>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Мероприятия по содействию развития малого бизнеса на территории муниципального образования</t>
  </si>
  <si>
    <t>345 01 00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</si>
  <si>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</si>
  <si>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002 99 01</t>
  </si>
  <si>
    <t>600 04 04</t>
  </si>
  <si>
    <t>Целевая программа по организации и проведению досуговых мероприятий для жителей муниципального образования</t>
  </si>
  <si>
    <t>Проведение выборов в представительные органы муниципального образования</t>
  </si>
  <si>
    <t>020 01 01</t>
  </si>
  <si>
    <t>Социальная политика</t>
  </si>
  <si>
    <t>Социальное обеспечение населения</t>
  </si>
  <si>
    <t>505 01 00</t>
  </si>
  <si>
    <t>092 00 00</t>
  </si>
  <si>
    <t>5.1.</t>
  </si>
  <si>
    <t>5.1.1.</t>
  </si>
  <si>
    <t>7.</t>
  </si>
  <si>
    <t>Организация информирования, консультирования и содействия жителям муниципального образования  по вопросам создания товариществ собственников жилья, формирования земельных участков, на которых расположены многоквартирные дома</t>
  </si>
  <si>
    <t>092 06 00</t>
  </si>
  <si>
    <t>Обеспечение проведения выборов и референдумов</t>
  </si>
  <si>
    <t>ИТОГО</t>
  </si>
  <si>
    <t>Целевая программа по участию в деятельности по профилактике наркомании в Санкт-Петербурге</t>
  </si>
  <si>
    <t>Расходы на предоставление доплат к пенсии лицам, замещавшим муниципальные должности и должности муниципальной службы</t>
  </si>
  <si>
    <t>5.2.</t>
  </si>
  <si>
    <t>5.2.1.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</si>
  <si>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</si>
  <si>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600 03 04</t>
  </si>
  <si>
    <t>Профессиональная подготовка, переподготовка и повышение квалификации</t>
  </si>
  <si>
    <t>428 01 00</t>
  </si>
  <si>
    <t>01 00</t>
  </si>
  <si>
    <t>01 02</t>
  </si>
  <si>
    <t>01 03</t>
  </si>
  <si>
    <t>100</t>
  </si>
  <si>
    <t xml:space="preserve">Закупка товаров, работ и услуг для государственных (муниципальных) нужд
</t>
  </si>
  <si>
    <t>200</t>
  </si>
  <si>
    <t xml:space="preserve">Иные бюджетные ассигнования
</t>
  </si>
  <si>
    <t>800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</si>
  <si>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</si>
  <si>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</si>
  <si>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</si>
  <si>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01 13</t>
  </si>
  <si>
    <t>01 04</t>
  </si>
  <si>
    <t>01 11</t>
  </si>
  <si>
    <t>03 00</t>
  </si>
  <si>
    <t>03 09</t>
  </si>
  <si>
    <t>04 00</t>
  </si>
  <si>
    <t>04 01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</si>
  <si>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</si>
  <si>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</si>
  <si>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</si>
  <si>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</si>
  <si>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</si>
  <si>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</si>
  <si>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</si>
  <si>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</si>
  <si>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</si>
  <si>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</si>
  <si>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Социальное обеспечение и иные выплаты населению</t>
  </si>
  <si>
    <t>10 04</t>
  </si>
  <si>
    <t>11 00</t>
  </si>
  <si>
    <t>11 02</t>
  </si>
  <si>
    <t>12 00</t>
  </si>
  <si>
    <t>12 02</t>
  </si>
  <si>
    <t>01 07</t>
  </si>
  <si>
    <t>Код раздела/ подраздела</t>
  </si>
  <si>
    <t>Публичные нормативные   социальные  выплаты гражданам</t>
  </si>
  <si>
    <t>120</t>
  </si>
  <si>
    <t>Код вида расходов (группа, подгруппа )</t>
  </si>
  <si>
    <t>002 80 02</t>
  </si>
  <si>
    <t>240</t>
  </si>
  <si>
    <t>Иные закупки товаров, работ и услуг для обеспечения государственных (муниципальных) нужд</t>
  </si>
  <si>
    <t>511 80 03</t>
  </si>
  <si>
    <t>511 80 04</t>
  </si>
  <si>
    <t xml:space="preserve">Расходы на выплаты персоналу государственных (муниципальных) органов </t>
  </si>
  <si>
    <t>002 80 01</t>
  </si>
  <si>
    <t xml:space="preserve">Уплата налогов, сборов и иных платежей </t>
  </si>
  <si>
    <t>850</t>
  </si>
  <si>
    <t>Резервные средства</t>
  </si>
  <si>
    <t>870</t>
  </si>
  <si>
    <t>Субсидии некоммерческим организациям (за исключением государственных (муниципальных)  учреждений)</t>
  </si>
  <si>
    <t xml:space="preserve">Предоставление субсидий бюджетным, автономным учреждениям и иным  некоммерческим организациям </t>
  </si>
  <si>
    <t>600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</si>
  <si>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</si>
  <si>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810</t>
  </si>
  <si>
    <t>Расходы на выплаты персоналу казенных учреждений</t>
  </si>
  <si>
    <t>110</t>
  </si>
  <si>
    <t>1.5</t>
  </si>
  <si>
    <t>1.4.</t>
  </si>
  <si>
    <t>1.6</t>
  </si>
  <si>
    <t>1.6.1</t>
  </si>
  <si>
    <t>1.6.2</t>
  </si>
  <si>
    <t>1.6.3</t>
  </si>
  <si>
    <t>4.1.1.</t>
  </si>
  <si>
    <t>4.1.2.</t>
  </si>
  <si>
    <t>4.1.3.</t>
  </si>
  <si>
    <t>4.1.4.</t>
  </si>
  <si>
    <t>4.2.</t>
  </si>
  <si>
    <t>4.2.1.</t>
  </si>
  <si>
    <t>5.2.1.1.</t>
  </si>
  <si>
    <t>5.2.2.</t>
  </si>
  <si>
    <t>5.2.3.</t>
  </si>
  <si>
    <t>5.2.4.</t>
  </si>
  <si>
    <t>5.2.5.</t>
  </si>
  <si>
    <t>6.1.2.</t>
  </si>
  <si>
    <t>7.2.</t>
  </si>
  <si>
    <t>7.2.1.</t>
  </si>
  <si>
    <t>7.2.2.</t>
  </si>
  <si>
    <t>7.2.3.</t>
  </si>
  <si>
    <t>8.1.1.</t>
  </si>
  <si>
    <t>Приложение №3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</si>
  <si>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</si>
  <si>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0503</t>
  </si>
  <si>
    <t>600 01 04</t>
  </si>
  <si>
    <t xml:space="preserve">600 01 04 </t>
  </si>
  <si>
    <t xml:space="preserve">Целевая программа "Развитие муниципальной службы в местной администрации внутригородского муниципального образования" </t>
  </si>
  <si>
    <t>РАСПРЕДЕЛЕНИЕ БЮДЖЕТНЫХ АССИГНОВАНИЙ БЮДЖЕТА  ВНУТРИГОРОДСКОГО МУНИЦИПАЛЬНОГО ОБРАЗОВАНИЯ    САНКТ-ПЕТЕРБУРГА МУНИЦИПАЛЬНЫЙ ОКРУГ ВАСИЛЬЕВСКИЙ  НА 2014 ГОД.</t>
  </si>
  <si>
    <t>Иные выплаты населению</t>
  </si>
  <si>
    <t>к  Решения №85 от 21.11.2013г.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</si>
  <si>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</si>
  <si>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</si>
  <si>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организации и осуществлению деятельности по опеке и попечительству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</si>
  <si>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</si>
  <si>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>Исполнение судебных актов</t>
  </si>
  <si>
    <t>830</t>
  </si>
  <si>
    <t xml:space="preserve">(с изм.и доп. утв. Решениями от 19.12.2013г.№94, 
от 13.03.2014г. № 02, от 03.04.2014г. №14,                  от 19.06.2014г. №19, от 21.08.2014г. №23)
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</si>
  <si>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</si>
  <si>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Резервный фонд местной администрации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</si>
  <si>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</si>
  <si>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УТВЕРЖДАЮ</t>
  </si>
  <si>
    <t xml:space="preserve">Глава внутригородского муниципального образования, исполняющий полномочия
председатель муниципального совета </t>
  </si>
  <si>
    <t>__________________Смоктий Н.И.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</si>
</sst>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2" fontId="13" fillId="0" borderId="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center"/>
    </xf>
    <xf numFmtId="172" fontId="21" fillId="33" borderId="10" xfId="0" applyNumberFormat="1" applyFont="1" applyFill="1" applyBorder="1" applyAlignment="1">
      <alignment/>
    </xf>
    <xf numFmtId="172" fontId="21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Border="1" applyAlignment="1">
      <alignment vertical="center"/>
    </xf>
    <xf numFmtId="172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72" fontId="22" fillId="0" borderId="10" xfId="0" applyNumberFormat="1" applyFont="1" applyFill="1" applyBorder="1" applyAlignment="1">
      <alignment/>
    </xf>
    <xf numFmtId="172" fontId="17" fillId="0" borderId="10" xfId="0" applyNumberFormat="1" applyFont="1" applyBorder="1" applyAlignment="1">
      <alignment/>
    </xf>
    <xf numFmtId="172" fontId="20" fillId="0" borderId="10" xfId="0" applyNumberFormat="1" applyFont="1" applyBorder="1" applyAlignment="1">
      <alignment/>
    </xf>
    <xf numFmtId="172" fontId="17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72" fontId="20" fillId="0" borderId="10" xfId="0" applyNumberFormat="1" applyFont="1" applyFill="1" applyBorder="1" applyAlignment="1">
      <alignment/>
    </xf>
    <xf numFmtId="172" fontId="21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2" fontId="12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75">
      <selection activeCell="A7" sqref="A7:F7"/>
    </sheetView>
  </sheetViews>
  <sheetFormatPr defaultColWidth="9.00390625" defaultRowHeight="24.75" customHeight="1"/>
  <cols>
    <col min="1" max="1" width="5.25390625" style="2" customWidth="1"/>
    <col min="2" max="2" width="76.75390625" style="2" customWidth="1"/>
    <col min="3" max="3" width="8.875" style="2" customWidth="1"/>
    <col min="4" max="4" width="12.25390625" style="2" customWidth="1"/>
    <col min="5" max="5" width="6.875" style="2" customWidth="1"/>
    <col min="6" max="6" width="12.375" style="2" customWidth="1"/>
  </cols>
  <sheetData>
    <row r="1" spans="1:8" s="1" customFormat="1" ht="13.5" customHeight="1">
      <c r="A1" s="10"/>
      <c r="B1" s="10"/>
      <c r="C1" s="66" t="s">
        <v>225</v>
      </c>
      <c r="D1" s="67"/>
      <c r="E1" s="67"/>
      <c r="F1" s="67"/>
      <c r="G1" s="9"/>
      <c r="H1" s="9"/>
    </row>
    <row r="2" spans="1:7" s="1" customFormat="1" ht="14.25" customHeight="1">
      <c r="A2" s="10"/>
      <c r="B2" s="10"/>
      <c r="C2" s="69" t="s">
        <v>233</v>
      </c>
      <c r="D2" s="70"/>
      <c r="E2" s="70"/>
      <c r="F2" s="70"/>
      <c r="G2" s="5"/>
    </row>
    <row r="3" spans="1:7" s="1" customFormat="1" ht="42" customHeight="1">
      <c r="A3" s="10"/>
      <c r="B3" s="10"/>
      <c r="C3" s="71" t="s">
        <v>240</v>
      </c>
      <c r="D3" s="72"/>
      <c r="E3" s="73"/>
      <c r="F3" s="73"/>
      <c r="G3" s="5"/>
    </row>
    <row r="4" spans="1:7" s="1" customFormat="1" ht="14.25" customHeight="1">
      <c r="A4" s="10"/>
      <c r="B4" s="10"/>
      <c r="C4" s="74" t="s">
        <v>244</v>
      </c>
      <c r="D4" s="70"/>
      <c r="E4" s="70"/>
      <c r="F4" s="70"/>
      <c r="G4" s="76"/>
    </row>
    <row r="5" spans="1:7" s="1" customFormat="1" ht="45.75" customHeight="1">
      <c r="A5" s="10"/>
      <c r="B5" s="10"/>
      <c r="C5" s="74" t="s">
        <v>245</v>
      </c>
      <c r="D5" s="67"/>
      <c r="E5" s="67"/>
      <c r="F5" s="67"/>
      <c r="G5" s="77"/>
    </row>
    <row r="6" spans="1:7" s="1" customFormat="1" ht="14.25" customHeight="1">
      <c r="A6" s="10"/>
      <c r="B6" s="75" t="s">
        <v>246</v>
      </c>
      <c r="C6" s="68"/>
      <c r="D6" s="68"/>
      <c r="E6" s="68"/>
      <c r="F6" s="68"/>
      <c r="G6" s="78"/>
    </row>
    <row r="7" spans="1:8" s="1" customFormat="1" ht="45" customHeight="1">
      <c r="A7" s="64" t="s">
        <v>231</v>
      </c>
      <c r="B7" s="65"/>
      <c r="C7" s="65"/>
      <c r="D7" s="65"/>
      <c r="E7" s="65"/>
      <c r="F7" s="65"/>
      <c r="G7" s="8"/>
      <c r="H7" s="8"/>
    </row>
    <row r="8" spans="1:7" ht="12" customHeight="1">
      <c r="A8" s="10"/>
      <c r="B8" s="10"/>
      <c r="C8" s="8"/>
      <c r="D8" s="8"/>
      <c r="E8" s="8"/>
      <c r="F8" s="10"/>
      <c r="G8" s="6"/>
    </row>
    <row r="9" spans="1:7" ht="50.25" customHeight="1">
      <c r="A9" s="7" t="s">
        <v>0</v>
      </c>
      <c r="B9" s="7" t="s">
        <v>1</v>
      </c>
      <c r="C9" s="23" t="s">
        <v>180</v>
      </c>
      <c r="D9" s="23" t="s">
        <v>2</v>
      </c>
      <c r="E9" s="23" t="s">
        <v>183</v>
      </c>
      <c r="F9" s="7" t="s">
        <v>3</v>
      </c>
      <c r="G9" s="6"/>
    </row>
    <row r="10" spans="1:7" ht="15.75">
      <c r="A10" s="14" t="s">
        <v>4</v>
      </c>
      <c r="B10" s="24" t="s">
        <v>5</v>
      </c>
      <c r="C10" s="38" t="s">
        <v>145</v>
      </c>
      <c r="D10" s="38"/>
      <c r="E10" s="38"/>
      <c r="F10" s="39">
        <f>F48+F11+F17+F29+F44+F52</f>
        <v>16298.3</v>
      </c>
      <c r="G10" s="6"/>
    </row>
    <row r="11" spans="1:7" ht="29.25">
      <c r="A11" s="15" t="s">
        <v>112</v>
      </c>
      <c r="B11" s="24" t="s">
        <v>6</v>
      </c>
      <c r="C11" s="40" t="s">
        <v>146</v>
      </c>
      <c r="D11" s="40"/>
      <c r="E11" s="40"/>
      <c r="F11" s="41">
        <f>F12</f>
        <v>1058</v>
      </c>
      <c r="G11" s="6"/>
    </row>
    <row r="12" spans="1:7" ht="15.75">
      <c r="A12" s="16"/>
      <c r="B12" s="25" t="s">
        <v>7</v>
      </c>
      <c r="C12" s="40" t="s">
        <v>146</v>
      </c>
      <c r="D12" s="40" t="s">
        <v>8</v>
      </c>
      <c r="E12" s="40"/>
      <c r="F12" s="42">
        <f>F13+F15</f>
        <v>1058</v>
      </c>
      <c r="G12" s="6"/>
    </row>
    <row r="13" spans="1:7" ht="45">
      <c r="A13" s="16"/>
      <c r="B13" s="26" t="s">
        <v>154</v>
      </c>
      <c r="C13" s="43" t="s">
        <v>146</v>
      </c>
      <c r="D13" s="43" t="s">
        <v>8</v>
      </c>
      <c r="E13" s="43" t="s">
        <v>148</v>
      </c>
      <c r="F13" s="44">
        <f>F14</f>
        <v>1044.2</v>
      </c>
      <c r="G13" s="6"/>
    </row>
    <row r="14" spans="1:7" ht="15.75">
      <c r="A14" s="16"/>
      <c r="B14" s="27" t="s">
        <v>189</v>
      </c>
      <c r="C14" s="38" t="s">
        <v>146</v>
      </c>
      <c r="D14" s="38" t="s">
        <v>8</v>
      </c>
      <c r="E14" s="38" t="s">
        <v>182</v>
      </c>
      <c r="F14" s="45">
        <v>1044.2</v>
      </c>
      <c r="G14" s="6"/>
    </row>
    <row r="15" spans="1:7" ht="15.75">
      <c r="A15" s="16"/>
      <c r="B15" s="28" t="s">
        <v>149</v>
      </c>
      <c r="C15" s="38" t="s">
        <v>146</v>
      </c>
      <c r="D15" s="38" t="s">
        <v>8</v>
      </c>
      <c r="E15" s="38" t="s">
        <v>150</v>
      </c>
      <c r="F15" s="45">
        <f>F16</f>
        <v>13.8</v>
      </c>
      <c r="G15" s="6"/>
    </row>
    <row r="16" spans="1:7" ht="30">
      <c r="A16" s="16"/>
      <c r="B16" s="27" t="s">
        <v>186</v>
      </c>
      <c r="C16" s="38" t="s">
        <v>146</v>
      </c>
      <c r="D16" s="38" t="s">
        <v>8</v>
      </c>
      <c r="E16" s="38" t="s">
        <v>185</v>
      </c>
      <c r="F16" s="45">
        <v>13.8</v>
      </c>
      <c r="G16" s="6"/>
    </row>
    <row r="17" spans="1:7" ht="43.5">
      <c r="A17" s="15" t="s">
        <v>113</v>
      </c>
      <c r="B17" s="24" t="s">
        <v>9</v>
      </c>
      <c r="C17" s="40" t="s">
        <v>147</v>
      </c>
      <c r="D17" s="40"/>
      <c r="E17" s="40"/>
      <c r="F17" s="42">
        <f>F18+F21</f>
        <v>1607.4</v>
      </c>
      <c r="G17" s="6"/>
    </row>
    <row r="18" spans="1:7" ht="15.75">
      <c r="A18" s="17"/>
      <c r="B18" s="24" t="s">
        <v>10</v>
      </c>
      <c r="C18" s="40" t="s">
        <v>147</v>
      </c>
      <c r="D18" s="40" t="s">
        <v>11</v>
      </c>
      <c r="E18" s="40"/>
      <c r="F18" s="42">
        <f>F19</f>
        <v>124.2</v>
      </c>
      <c r="G18" s="6"/>
    </row>
    <row r="19" spans="1:7" ht="45">
      <c r="A19" s="17"/>
      <c r="B19" s="29" t="s">
        <v>154</v>
      </c>
      <c r="C19" s="38" t="s">
        <v>147</v>
      </c>
      <c r="D19" s="38" t="s">
        <v>11</v>
      </c>
      <c r="E19" s="38" t="s">
        <v>148</v>
      </c>
      <c r="F19" s="45">
        <v>124.2</v>
      </c>
      <c r="G19" s="6"/>
    </row>
    <row r="20" spans="1:7" ht="15.75">
      <c r="A20" s="17"/>
      <c r="B20" s="27" t="s">
        <v>189</v>
      </c>
      <c r="C20" s="38" t="s">
        <v>147</v>
      </c>
      <c r="D20" s="38" t="s">
        <v>11</v>
      </c>
      <c r="E20" s="38" t="s">
        <v>182</v>
      </c>
      <c r="F20" s="45">
        <v>124.2</v>
      </c>
      <c r="G20" s="6"/>
    </row>
    <row r="21" spans="1:7" ht="15.75">
      <c r="A21" s="17"/>
      <c r="B21" s="24" t="s">
        <v>12</v>
      </c>
      <c r="C21" s="40" t="s">
        <v>147</v>
      </c>
      <c r="D21" s="40" t="s">
        <v>13</v>
      </c>
      <c r="E21" s="40"/>
      <c r="F21" s="42">
        <f>F22+F24+F26</f>
        <v>1483.2</v>
      </c>
      <c r="G21" s="6"/>
    </row>
    <row r="22" spans="1:7" ht="45">
      <c r="A22" s="17"/>
      <c r="B22" s="29" t="s">
        <v>154</v>
      </c>
      <c r="C22" s="43" t="s">
        <v>147</v>
      </c>
      <c r="D22" s="43" t="s">
        <v>13</v>
      </c>
      <c r="E22" s="43" t="s">
        <v>148</v>
      </c>
      <c r="F22" s="44">
        <f>F23</f>
        <v>1085.5</v>
      </c>
      <c r="G22" s="6"/>
    </row>
    <row r="23" spans="1:7" ht="15.75">
      <c r="A23" s="17"/>
      <c r="B23" s="27" t="s">
        <v>189</v>
      </c>
      <c r="C23" s="38" t="s">
        <v>147</v>
      </c>
      <c r="D23" s="38" t="s">
        <v>13</v>
      </c>
      <c r="E23" s="38" t="s">
        <v>182</v>
      </c>
      <c r="F23" s="45">
        <v>1085.5</v>
      </c>
      <c r="G23" s="6"/>
    </row>
    <row r="24" spans="1:7" ht="30">
      <c r="A24" s="17"/>
      <c r="B24" s="26" t="s">
        <v>149</v>
      </c>
      <c r="C24" s="38" t="s">
        <v>147</v>
      </c>
      <c r="D24" s="38" t="s">
        <v>13</v>
      </c>
      <c r="E24" s="38" t="s">
        <v>150</v>
      </c>
      <c r="F24" s="45">
        <f>F25</f>
        <v>343.7</v>
      </c>
      <c r="G24" s="6"/>
    </row>
    <row r="25" spans="1:7" ht="30">
      <c r="A25" s="17"/>
      <c r="B25" s="27" t="s">
        <v>186</v>
      </c>
      <c r="C25" s="38" t="s">
        <v>147</v>
      </c>
      <c r="D25" s="38" t="s">
        <v>13</v>
      </c>
      <c r="E25" s="38" t="s">
        <v>185</v>
      </c>
      <c r="F25" s="45">
        <v>343.7</v>
      </c>
      <c r="G25" s="6"/>
    </row>
    <row r="26" spans="1:7" ht="15.75">
      <c r="A26" s="17"/>
      <c r="B26" s="30" t="s">
        <v>151</v>
      </c>
      <c r="C26" s="38" t="s">
        <v>147</v>
      </c>
      <c r="D26" s="38" t="s">
        <v>13</v>
      </c>
      <c r="E26" s="46" t="s">
        <v>152</v>
      </c>
      <c r="F26" s="45">
        <f>F28+F27</f>
        <v>54</v>
      </c>
      <c r="G26" s="6"/>
    </row>
    <row r="27" spans="1:7" ht="15.75">
      <c r="A27" s="17"/>
      <c r="B27" s="30" t="s">
        <v>238</v>
      </c>
      <c r="C27" s="38" t="s">
        <v>147</v>
      </c>
      <c r="D27" s="38" t="s">
        <v>13</v>
      </c>
      <c r="E27" s="46" t="s">
        <v>239</v>
      </c>
      <c r="F27" s="45">
        <v>50</v>
      </c>
      <c r="G27" s="6"/>
    </row>
    <row r="28" spans="1:7" ht="15.75">
      <c r="A28" s="17"/>
      <c r="B28" s="30" t="s">
        <v>191</v>
      </c>
      <c r="C28" s="38" t="s">
        <v>147</v>
      </c>
      <c r="D28" s="38" t="s">
        <v>13</v>
      </c>
      <c r="E28" s="46" t="s">
        <v>192</v>
      </c>
      <c r="F28" s="45">
        <v>4</v>
      </c>
      <c r="G28" s="6"/>
    </row>
    <row r="29" spans="1:7" ht="43.5">
      <c r="A29" s="15" t="s">
        <v>114</v>
      </c>
      <c r="B29" s="24" t="s">
        <v>241</v>
      </c>
      <c r="C29" s="40" t="s">
        <v>157</v>
      </c>
      <c r="D29" s="40"/>
      <c r="E29" s="40"/>
      <c r="F29" s="42">
        <f>F30+F33+F41</f>
        <v>10324.6</v>
      </c>
      <c r="G29" s="6"/>
    </row>
    <row r="30" spans="1:7" ht="15.75">
      <c r="A30" s="17"/>
      <c r="B30" s="27" t="s">
        <v>66</v>
      </c>
      <c r="C30" s="47" t="s">
        <v>157</v>
      </c>
      <c r="D30" s="47" t="s">
        <v>14</v>
      </c>
      <c r="E30" s="48"/>
      <c r="F30" s="41">
        <f>F31</f>
        <v>870.6</v>
      </c>
      <c r="G30" s="6"/>
    </row>
    <row r="31" spans="1:7" ht="45">
      <c r="A31" s="17"/>
      <c r="B31" s="27" t="s">
        <v>154</v>
      </c>
      <c r="C31" s="38" t="s">
        <v>157</v>
      </c>
      <c r="D31" s="46" t="s">
        <v>14</v>
      </c>
      <c r="E31" s="38" t="s">
        <v>148</v>
      </c>
      <c r="F31" s="45">
        <f>F32</f>
        <v>870.6</v>
      </c>
      <c r="G31" s="6"/>
    </row>
    <row r="32" spans="1:7" ht="15.75">
      <c r="A32" s="17"/>
      <c r="B32" s="27" t="s">
        <v>189</v>
      </c>
      <c r="C32" s="38" t="s">
        <v>157</v>
      </c>
      <c r="D32" s="46" t="s">
        <v>14</v>
      </c>
      <c r="E32" s="38" t="s">
        <v>182</v>
      </c>
      <c r="F32" s="45">
        <f>1044.2-173.6</f>
        <v>870.6</v>
      </c>
      <c r="G32" s="6"/>
    </row>
    <row r="33" spans="1:7" ht="30">
      <c r="A33" s="17"/>
      <c r="B33" s="27" t="s">
        <v>107</v>
      </c>
      <c r="C33" s="40" t="s">
        <v>157</v>
      </c>
      <c r="D33" s="47" t="s">
        <v>99</v>
      </c>
      <c r="E33" s="40"/>
      <c r="F33" s="42">
        <f>F34</f>
        <v>9448.7</v>
      </c>
      <c r="G33" s="6"/>
    </row>
    <row r="34" spans="1:7" ht="30">
      <c r="A34" s="17"/>
      <c r="B34" s="27" t="s">
        <v>15</v>
      </c>
      <c r="C34" s="47" t="s">
        <v>157</v>
      </c>
      <c r="D34" s="47" t="s">
        <v>16</v>
      </c>
      <c r="E34" s="48"/>
      <c r="F34" s="42">
        <f>F35+F37+F39</f>
        <v>9448.7</v>
      </c>
      <c r="G34" s="6"/>
    </row>
    <row r="35" spans="1:7" ht="45">
      <c r="A35" s="17"/>
      <c r="B35" s="27" t="s">
        <v>154</v>
      </c>
      <c r="C35" s="46" t="s">
        <v>157</v>
      </c>
      <c r="D35" s="46" t="s">
        <v>16</v>
      </c>
      <c r="E35" s="38" t="s">
        <v>148</v>
      </c>
      <c r="F35" s="45">
        <f>F36</f>
        <v>7343.700000000001</v>
      </c>
      <c r="G35" s="6"/>
    </row>
    <row r="36" spans="1:7" ht="15.75">
      <c r="A36" s="17"/>
      <c r="B36" s="27" t="s">
        <v>189</v>
      </c>
      <c r="C36" s="46" t="s">
        <v>157</v>
      </c>
      <c r="D36" s="46" t="s">
        <v>16</v>
      </c>
      <c r="E36" s="38" t="s">
        <v>182</v>
      </c>
      <c r="F36" s="45">
        <f>7170.1+173.6</f>
        <v>7343.700000000001</v>
      </c>
      <c r="G36" s="6"/>
    </row>
    <row r="37" spans="1:7" ht="30">
      <c r="A37" s="17"/>
      <c r="B37" s="31" t="s">
        <v>149</v>
      </c>
      <c r="C37" s="46" t="s">
        <v>157</v>
      </c>
      <c r="D37" s="46" t="s">
        <v>16</v>
      </c>
      <c r="E37" s="38" t="s">
        <v>150</v>
      </c>
      <c r="F37" s="45">
        <f>F38</f>
        <v>2030</v>
      </c>
      <c r="G37" s="6"/>
    </row>
    <row r="38" spans="1:7" ht="30">
      <c r="A38" s="17"/>
      <c r="B38" s="27" t="s">
        <v>186</v>
      </c>
      <c r="C38" s="46" t="s">
        <v>157</v>
      </c>
      <c r="D38" s="46" t="s">
        <v>16</v>
      </c>
      <c r="E38" s="38" t="s">
        <v>185</v>
      </c>
      <c r="F38" s="45">
        <v>2030</v>
      </c>
      <c r="G38" s="6"/>
    </row>
    <row r="39" spans="1:7" ht="15.75">
      <c r="A39" s="17"/>
      <c r="B39" s="27" t="s">
        <v>153</v>
      </c>
      <c r="C39" s="46" t="s">
        <v>157</v>
      </c>
      <c r="D39" s="46" t="s">
        <v>16</v>
      </c>
      <c r="E39" s="38" t="s">
        <v>152</v>
      </c>
      <c r="F39" s="49">
        <f>F40</f>
        <v>75</v>
      </c>
      <c r="G39" s="6"/>
    </row>
    <row r="40" spans="1:7" ht="15.75">
      <c r="A40" s="17"/>
      <c r="B40" s="30" t="s">
        <v>191</v>
      </c>
      <c r="C40" s="46" t="s">
        <v>157</v>
      </c>
      <c r="D40" s="46" t="s">
        <v>16</v>
      </c>
      <c r="E40" s="38" t="s">
        <v>192</v>
      </c>
      <c r="F40" s="49">
        <v>75</v>
      </c>
      <c r="G40" s="6"/>
    </row>
    <row r="41" spans="1:7" ht="29.25">
      <c r="A41" s="17"/>
      <c r="B41" s="24" t="s">
        <v>237</v>
      </c>
      <c r="C41" s="40" t="s">
        <v>157</v>
      </c>
      <c r="D41" s="40" t="s">
        <v>190</v>
      </c>
      <c r="E41" s="40"/>
      <c r="F41" s="50">
        <f>F42</f>
        <v>5.3</v>
      </c>
      <c r="G41" s="6"/>
    </row>
    <row r="42" spans="1:7" ht="15.75">
      <c r="A42" s="17"/>
      <c r="B42" s="27" t="s">
        <v>155</v>
      </c>
      <c r="C42" s="38" t="s">
        <v>157</v>
      </c>
      <c r="D42" s="38" t="s">
        <v>190</v>
      </c>
      <c r="E42" s="38" t="s">
        <v>150</v>
      </c>
      <c r="F42" s="51">
        <f>F43</f>
        <v>5.3</v>
      </c>
      <c r="G42" s="6"/>
    </row>
    <row r="43" spans="1:7" ht="30">
      <c r="A43" s="17"/>
      <c r="B43" s="27" t="s">
        <v>186</v>
      </c>
      <c r="C43" s="38" t="s">
        <v>157</v>
      </c>
      <c r="D43" s="38" t="s">
        <v>190</v>
      </c>
      <c r="E43" s="38" t="s">
        <v>185</v>
      </c>
      <c r="F43" s="51">
        <v>5.3</v>
      </c>
      <c r="G43" s="6"/>
    </row>
    <row r="44" spans="1:7" ht="15.75">
      <c r="A44" s="18" t="s">
        <v>203</v>
      </c>
      <c r="B44" s="32" t="s">
        <v>135</v>
      </c>
      <c r="C44" s="47" t="s">
        <v>179</v>
      </c>
      <c r="D44" s="22"/>
      <c r="E44" s="22"/>
      <c r="F44" s="52">
        <f>F45</f>
        <v>2118.9</v>
      </c>
      <c r="G44" s="6"/>
    </row>
    <row r="45" spans="1:7" ht="29.25">
      <c r="A45" s="19"/>
      <c r="B45" s="24" t="s">
        <v>124</v>
      </c>
      <c r="C45" s="47" t="s">
        <v>179</v>
      </c>
      <c r="D45" s="21" t="s">
        <v>125</v>
      </c>
      <c r="E45" s="22"/>
      <c r="F45" s="52">
        <f>F46</f>
        <v>2118.9</v>
      </c>
      <c r="G45" s="6"/>
    </row>
    <row r="46" spans="1:7" ht="15.75">
      <c r="A46" s="19"/>
      <c r="B46" s="27" t="s">
        <v>155</v>
      </c>
      <c r="C46" s="46" t="s">
        <v>179</v>
      </c>
      <c r="D46" s="53" t="s">
        <v>125</v>
      </c>
      <c r="E46" s="53">
        <v>200</v>
      </c>
      <c r="F46" s="54">
        <f>F47</f>
        <v>2118.9</v>
      </c>
      <c r="G46" s="6"/>
    </row>
    <row r="47" spans="1:7" ht="30">
      <c r="A47" s="19"/>
      <c r="B47" s="27" t="s">
        <v>186</v>
      </c>
      <c r="C47" s="46" t="s">
        <v>179</v>
      </c>
      <c r="D47" s="53" t="s">
        <v>125</v>
      </c>
      <c r="E47" s="53">
        <v>240</v>
      </c>
      <c r="F47" s="54">
        <v>2118.9</v>
      </c>
      <c r="G47" s="6"/>
    </row>
    <row r="48" spans="1:7" ht="15.75">
      <c r="A48" s="15" t="s">
        <v>202</v>
      </c>
      <c r="B48" s="24" t="s">
        <v>17</v>
      </c>
      <c r="C48" s="47" t="s">
        <v>158</v>
      </c>
      <c r="D48" s="48"/>
      <c r="E48" s="48"/>
      <c r="F48" s="42">
        <f>F49</f>
        <v>100</v>
      </c>
      <c r="G48" s="6"/>
    </row>
    <row r="49" spans="1:7" ht="15.75">
      <c r="A49" s="17"/>
      <c r="B49" s="27" t="s">
        <v>242</v>
      </c>
      <c r="C49" s="40" t="s">
        <v>158</v>
      </c>
      <c r="D49" s="40" t="s">
        <v>18</v>
      </c>
      <c r="E49" s="40"/>
      <c r="F49" s="42">
        <f>F50</f>
        <v>100</v>
      </c>
      <c r="G49" s="6"/>
    </row>
    <row r="50" spans="1:7" ht="15.75">
      <c r="A50" s="17"/>
      <c r="B50" s="27" t="s">
        <v>153</v>
      </c>
      <c r="C50" s="38" t="s">
        <v>158</v>
      </c>
      <c r="D50" s="38" t="s">
        <v>18</v>
      </c>
      <c r="E50" s="38" t="s">
        <v>152</v>
      </c>
      <c r="F50" s="45">
        <v>100</v>
      </c>
      <c r="G50" s="6"/>
    </row>
    <row r="51" spans="1:7" ht="15.75">
      <c r="A51" s="17"/>
      <c r="B51" s="27" t="s">
        <v>193</v>
      </c>
      <c r="C51" s="38" t="s">
        <v>158</v>
      </c>
      <c r="D51" s="38" t="s">
        <v>18</v>
      </c>
      <c r="E51" s="38" t="s">
        <v>194</v>
      </c>
      <c r="F51" s="45">
        <v>100</v>
      </c>
      <c r="G51" s="6"/>
    </row>
    <row r="52" spans="1:7" ht="15.75">
      <c r="A52" s="15" t="s">
        <v>204</v>
      </c>
      <c r="B52" s="24" t="s">
        <v>19</v>
      </c>
      <c r="C52" s="40" t="s">
        <v>156</v>
      </c>
      <c r="D52" s="40"/>
      <c r="E52" s="47"/>
      <c r="F52" s="42">
        <f>F53+F56+F69</f>
        <v>1089.4</v>
      </c>
      <c r="G52" s="6"/>
    </row>
    <row r="53" spans="1:7" ht="29.25">
      <c r="A53" s="15" t="s">
        <v>205</v>
      </c>
      <c r="B53" s="24" t="s">
        <v>116</v>
      </c>
      <c r="C53" s="47" t="s">
        <v>156</v>
      </c>
      <c r="D53" s="47" t="s">
        <v>117</v>
      </c>
      <c r="E53" s="48"/>
      <c r="F53" s="42">
        <f>F54</f>
        <v>63.5</v>
      </c>
      <c r="G53" s="6"/>
    </row>
    <row r="54" spans="1:7" ht="15.75">
      <c r="A54" s="18"/>
      <c r="B54" s="27" t="s">
        <v>155</v>
      </c>
      <c r="C54" s="46" t="s">
        <v>156</v>
      </c>
      <c r="D54" s="46" t="s">
        <v>117</v>
      </c>
      <c r="E54" s="38" t="s">
        <v>150</v>
      </c>
      <c r="F54" s="45">
        <f>F55</f>
        <v>63.5</v>
      </c>
      <c r="G54" s="6"/>
    </row>
    <row r="55" spans="1:7" ht="30">
      <c r="A55" s="18"/>
      <c r="B55" s="27" t="s">
        <v>186</v>
      </c>
      <c r="C55" s="46" t="s">
        <v>156</v>
      </c>
      <c r="D55" s="46" t="s">
        <v>117</v>
      </c>
      <c r="E55" s="38" t="s">
        <v>185</v>
      </c>
      <c r="F55" s="45">
        <v>63.5</v>
      </c>
      <c r="G55" s="6"/>
    </row>
    <row r="56" spans="1:7" ht="15.75">
      <c r="A56" s="15" t="s">
        <v>206</v>
      </c>
      <c r="B56" s="24" t="s">
        <v>110</v>
      </c>
      <c r="C56" s="47" t="s">
        <v>156</v>
      </c>
      <c r="D56" s="47" t="s">
        <v>129</v>
      </c>
      <c r="E56" s="48"/>
      <c r="F56" s="42">
        <f>F57+F60+F66+F63</f>
        <v>970.9</v>
      </c>
      <c r="G56" s="6"/>
    </row>
    <row r="57" spans="1:8" ht="57.75">
      <c r="A57" s="19"/>
      <c r="B57" s="24" t="s">
        <v>20</v>
      </c>
      <c r="C57" s="47" t="s">
        <v>156</v>
      </c>
      <c r="D57" s="47" t="s">
        <v>21</v>
      </c>
      <c r="E57" s="48"/>
      <c r="F57" s="55">
        <f>F58</f>
        <v>523.9</v>
      </c>
      <c r="G57" s="6"/>
      <c r="H57" s="3"/>
    </row>
    <row r="58" spans="1:7" ht="30">
      <c r="A58" s="19"/>
      <c r="B58" s="27" t="s">
        <v>196</v>
      </c>
      <c r="C58" s="38" t="s">
        <v>156</v>
      </c>
      <c r="D58" s="46" t="s">
        <v>21</v>
      </c>
      <c r="E58" s="38" t="s">
        <v>197</v>
      </c>
      <c r="F58" s="45">
        <f>F59</f>
        <v>523.9</v>
      </c>
      <c r="G58" s="6"/>
    </row>
    <row r="59" spans="1:7" ht="30">
      <c r="A59" s="19"/>
      <c r="B59" s="27" t="s">
        <v>195</v>
      </c>
      <c r="C59" s="38" t="s">
        <v>156</v>
      </c>
      <c r="D59" s="46" t="s">
        <v>21</v>
      </c>
      <c r="E59" s="38" t="s">
        <v>67</v>
      </c>
      <c r="F59" s="45">
        <v>523.9</v>
      </c>
      <c r="G59" s="6"/>
    </row>
    <row r="60" spans="1:7" ht="15.75">
      <c r="A60" s="15"/>
      <c r="B60" s="24" t="s">
        <v>83</v>
      </c>
      <c r="C60" s="40" t="s">
        <v>156</v>
      </c>
      <c r="D60" s="47" t="s">
        <v>68</v>
      </c>
      <c r="E60" s="40"/>
      <c r="F60" s="42">
        <f>F61</f>
        <v>350</v>
      </c>
      <c r="G60" s="6"/>
    </row>
    <row r="61" spans="1:7" ht="15.75">
      <c r="A61" s="19"/>
      <c r="B61" s="27" t="s">
        <v>155</v>
      </c>
      <c r="C61" s="38" t="s">
        <v>156</v>
      </c>
      <c r="D61" s="46" t="s">
        <v>68</v>
      </c>
      <c r="E61" s="38" t="s">
        <v>150</v>
      </c>
      <c r="F61" s="45">
        <f>F62</f>
        <v>350</v>
      </c>
      <c r="G61" s="6"/>
    </row>
    <row r="62" spans="1:7" ht="30">
      <c r="A62" s="19"/>
      <c r="B62" s="27" t="s">
        <v>186</v>
      </c>
      <c r="C62" s="38" t="s">
        <v>156</v>
      </c>
      <c r="D62" s="46" t="s">
        <v>68</v>
      </c>
      <c r="E62" s="38" t="s">
        <v>185</v>
      </c>
      <c r="F62" s="45">
        <v>350</v>
      </c>
      <c r="G62" s="6"/>
    </row>
    <row r="63" spans="1:7" ht="43.5">
      <c r="A63" s="19"/>
      <c r="B63" s="24" t="s">
        <v>69</v>
      </c>
      <c r="C63" s="40" t="s">
        <v>156</v>
      </c>
      <c r="D63" s="47" t="s">
        <v>103</v>
      </c>
      <c r="E63" s="40"/>
      <c r="F63" s="42">
        <f>F64</f>
        <v>72</v>
      </c>
      <c r="G63" s="6"/>
    </row>
    <row r="64" spans="1:7" ht="15.75">
      <c r="A64" s="19"/>
      <c r="B64" s="27" t="s">
        <v>153</v>
      </c>
      <c r="C64" s="38" t="s">
        <v>156</v>
      </c>
      <c r="D64" s="46" t="s">
        <v>103</v>
      </c>
      <c r="E64" s="38" t="s">
        <v>152</v>
      </c>
      <c r="F64" s="45">
        <v>72</v>
      </c>
      <c r="G64" s="6"/>
    </row>
    <row r="65" spans="1:7" ht="15.75">
      <c r="A65" s="19"/>
      <c r="B65" s="30" t="s">
        <v>191</v>
      </c>
      <c r="C65" s="38" t="s">
        <v>156</v>
      </c>
      <c r="D65" s="46" t="s">
        <v>103</v>
      </c>
      <c r="E65" s="38" t="s">
        <v>192</v>
      </c>
      <c r="F65" s="45">
        <v>72</v>
      </c>
      <c r="G65" s="6"/>
    </row>
    <row r="66" spans="1:7" ht="57.75">
      <c r="A66" s="15"/>
      <c r="B66" s="24" t="s">
        <v>133</v>
      </c>
      <c r="C66" s="40" t="s">
        <v>156</v>
      </c>
      <c r="D66" s="47" t="s">
        <v>134</v>
      </c>
      <c r="E66" s="40"/>
      <c r="F66" s="42">
        <f>F67</f>
        <v>25</v>
      </c>
      <c r="G66" s="6"/>
    </row>
    <row r="67" spans="1:7" ht="15.75">
      <c r="A67" s="19"/>
      <c r="B67" s="27" t="s">
        <v>155</v>
      </c>
      <c r="C67" s="38" t="s">
        <v>156</v>
      </c>
      <c r="D67" s="46" t="s">
        <v>134</v>
      </c>
      <c r="E67" s="38" t="s">
        <v>150</v>
      </c>
      <c r="F67" s="45">
        <v>25</v>
      </c>
      <c r="G67" s="6"/>
    </row>
    <row r="68" spans="1:7" ht="30">
      <c r="A68" s="19"/>
      <c r="B68" s="27" t="s">
        <v>186</v>
      </c>
      <c r="C68" s="38" t="s">
        <v>156</v>
      </c>
      <c r="D68" s="46" t="s">
        <v>134</v>
      </c>
      <c r="E68" s="38" t="s">
        <v>185</v>
      </c>
      <c r="F68" s="45">
        <v>25</v>
      </c>
      <c r="G68" s="6"/>
    </row>
    <row r="69" spans="1:7" ht="29.25">
      <c r="A69" s="15" t="s">
        <v>207</v>
      </c>
      <c r="B69" s="24" t="s">
        <v>118</v>
      </c>
      <c r="C69" s="40" t="s">
        <v>156</v>
      </c>
      <c r="D69" s="47" t="s">
        <v>119</v>
      </c>
      <c r="E69" s="40"/>
      <c r="F69" s="42">
        <f>F70</f>
        <v>55</v>
      </c>
      <c r="G69" s="6"/>
    </row>
    <row r="70" spans="1:7" ht="15.75">
      <c r="A70" s="19"/>
      <c r="B70" s="27" t="s">
        <v>155</v>
      </c>
      <c r="C70" s="38" t="s">
        <v>156</v>
      </c>
      <c r="D70" s="46" t="s">
        <v>119</v>
      </c>
      <c r="E70" s="38" t="s">
        <v>150</v>
      </c>
      <c r="F70" s="45">
        <f>F71</f>
        <v>55</v>
      </c>
      <c r="G70" s="6"/>
    </row>
    <row r="71" spans="1:7" ht="30">
      <c r="A71" s="19"/>
      <c r="B71" s="27" t="s">
        <v>186</v>
      </c>
      <c r="C71" s="38" t="s">
        <v>156</v>
      </c>
      <c r="D71" s="46" t="s">
        <v>119</v>
      </c>
      <c r="E71" s="38" t="s">
        <v>185</v>
      </c>
      <c r="F71" s="45">
        <f>25+30</f>
        <v>55</v>
      </c>
      <c r="G71" s="6"/>
    </row>
    <row r="72" spans="1:7" s="4" customFormat="1" ht="29.25">
      <c r="A72" s="18" t="s">
        <v>22</v>
      </c>
      <c r="B72" s="24" t="s">
        <v>23</v>
      </c>
      <c r="C72" s="47" t="s">
        <v>159</v>
      </c>
      <c r="D72" s="48"/>
      <c r="E72" s="48"/>
      <c r="F72" s="55">
        <f>F73</f>
        <v>87.9</v>
      </c>
      <c r="G72" s="6"/>
    </row>
    <row r="73" spans="1:7" ht="29.25">
      <c r="A73" s="18" t="s">
        <v>24</v>
      </c>
      <c r="B73" s="24" t="s">
        <v>25</v>
      </c>
      <c r="C73" s="47" t="s">
        <v>160</v>
      </c>
      <c r="D73" s="48"/>
      <c r="E73" s="48"/>
      <c r="F73" s="42">
        <f>F74</f>
        <v>87.9</v>
      </c>
      <c r="G73" s="6"/>
    </row>
    <row r="74" spans="1:7" ht="60">
      <c r="A74" s="19"/>
      <c r="B74" s="27" t="s">
        <v>243</v>
      </c>
      <c r="C74" s="40" t="s">
        <v>160</v>
      </c>
      <c r="D74" s="40" t="s">
        <v>100</v>
      </c>
      <c r="E74" s="40"/>
      <c r="F74" s="42">
        <f>F75</f>
        <v>87.9</v>
      </c>
      <c r="G74" s="6"/>
    </row>
    <row r="75" spans="1:7" ht="15.75">
      <c r="A75" s="19"/>
      <c r="B75" s="27" t="s">
        <v>155</v>
      </c>
      <c r="C75" s="38" t="s">
        <v>160</v>
      </c>
      <c r="D75" s="38" t="s">
        <v>100</v>
      </c>
      <c r="E75" s="38" t="s">
        <v>150</v>
      </c>
      <c r="F75" s="45">
        <v>87.9</v>
      </c>
      <c r="G75" s="6"/>
    </row>
    <row r="76" spans="1:7" ht="30">
      <c r="A76" s="19"/>
      <c r="B76" s="27" t="s">
        <v>186</v>
      </c>
      <c r="C76" s="38" t="s">
        <v>160</v>
      </c>
      <c r="D76" s="38" t="s">
        <v>100</v>
      </c>
      <c r="E76" s="38" t="s">
        <v>185</v>
      </c>
      <c r="F76" s="45">
        <v>87.9</v>
      </c>
      <c r="G76" s="6"/>
    </row>
    <row r="77" spans="1:7" ht="15.75">
      <c r="A77" s="18" t="s">
        <v>26</v>
      </c>
      <c r="B77" s="24" t="s">
        <v>64</v>
      </c>
      <c r="C77" s="40" t="s">
        <v>161</v>
      </c>
      <c r="D77" s="40"/>
      <c r="E77" s="40"/>
      <c r="F77" s="42">
        <f>F78</f>
        <v>251.3</v>
      </c>
      <c r="G77" s="6"/>
    </row>
    <row r="78" spans="1:7" ht="15.75">
      <c r="A78" s="18" t="s">
        <v>28</v>
      </c>
      <c r="B78" s="24" t="s">
        <v>65</v>
      </c>
      <c r="C78" s="40" t="s">
        <v>162</v>
      </c>
      <c r="D78" s="40"/>
      <c r="E78" s="40"/>
      <c r="F78" s="42">
        <f>F79</f>
        <v>251.3</v>
      </c>
      <c r="G78" s="6"/>
    </row>
    <row r="79" spans="1:7" ht="15.75">
      <c r="A79" s="19"/>
      <c r="B79" s="24" t="s">
        <v>105</v>
      </c>
      <c r="C79" s="40" t="s">
        <v>162</v>
      </c>
      <c r="D79" s="40" t="s">
        <v>106</v>
      </c>
      <c r="E79" s="40"/>
      <c r="F79" s="41">
        <f>F80+F83</f>
        <v>251.3</v>
      </c>
      <c r="G79" s="6"/>
    </row>
    <row r="80" spans="1:7" ht="15.75">
      <c r="A80" s="19"/>
      <c r="B80" s="33" t="s">
        <v>90</v>
      </c>
      <c r="C80" s="56" t="s">
        <v>162</v>
      </c>
      <c r="D80" s="40" t="s">
        <v>63</v>
      </c>
      <c r="E80" s="57"/>
      <c r="F80" s="42">
        <f>F81</f>
        <v>53.4</v>
      </c>
      <c r="G80" s="6"/>
    </row>
    <row r="81" spans="1:7" ht="15.75">
      <c r="A81" s="19"/>
      <c r="B81" s="34" t="s">
        <v>153</v>
      </c>
      <c r="C81" s="58" t="s">
        <v>162</v>
      </c>
      <c r="D81" s="38" t="s">
        <v>63</v>
      </c>
      <c r="E81" s="59" t="s">
        <v>152</v>
      </c>
      <c r="F81" s="45">
        <v>53.4</v>
      </c>
      <c r="G81" s="6"/>
    </row>
    <row r="82" spans="1:7" ht="30">
      <c r="A82" s="19"/>
      <c r="B82" s="34" t="s">
        <v>198</v>
      </c>
      <c r="C82" s="58" t="s">
        <v>162</v>
      </c>
      <c r="D82" s="38" t="s">
        <v>63</v>
      </c>
      <c r="E82" s="59" t="s">
        <v>199</v>
      </c>
      <c r="F82" s="45">
        <v>53.4</v>
      </c>
      <c r="G82" s="6"/>
    </row>
    <row r="83" spans="1:7" ht="29.25">
      <c r="A83" s="19"/>
      <c r="B83" s="33" t="s">
        <v>108</v>
      </c>
      <c r="C83" s="56" t="s">
        <v>162</v>
      </c>
      <c r="D83" s="40" t="s">
        <v>91</v>
      </c>
      <c r="E83" s="57"/>
      <c r="F83" s="42">
        <f>F84</f>
        <v>197.9</v>
      </c>
      <c r="G83" s="6"/>
    </row>
    <row r="84" spans="1:7" ht="15.75">
      <c r="A84" s="19"/>
      <c r="B84" s="34" t="s">
        <v>153</v>
      </c>
      <c r="C84" s="58" t="s">
        <v>162</v>
      </c>
      <c r="D84" s="38" t="s">
        <v>91</v>
      </c>
      <c r="E84" s="59" t="s">
        <v>152</v>
      </c>
      <c r="F84" s="45">
        <f>F85</f>
        <v>197.9</v>
      </c>
      <c r="G84" s="6"/>
    </row>
    <row r="85" spans="1:7" ht="30">
      <c r="A85" s="19"/>
      <c r="B85" s="34" t="s">
        <v>198</v>
      </c>
      <c r="C85" s="58" t="s">
        <v>162</v>
      </c>
      <c r="D85" s="38" t="s">
        <v>91</v>
      </c>
      <c r="E85" s="59" t="s">
        <v>199</v>
      </c>
      <c r="F85" s="45">
        <v>197.9</v>
      </c>
      <c r="G85" s="6"/>
    </row>
    <row r="86" spans="1:7" ht="15.75">
      <c r="A86" s="18" t="s">
        <v>42</v>
      </c>
      <c r="B86" s="24" t="s">
        <v>27</v>
      </c>
      <c r="C86" s="40" t="s">
        <v>163</v>
      </c>
      <c r="D86" s="40"/>
      <c r="E86" s="40"/>
      <c r="F86" s="42">
        <f>F87+F122</f>
        <v>23862</v>
      </c>
      <c r="G86" s="6"/>
    </row>
    <row r="87" spans="1:7" ht="15.75">
      <c r="A87" s="18" t="s">
        <v>44</v>
      </c>
      <c r="B87" s="24" t="s">
        <v>29</v>
      </c>
      <c r="C87" s="47" t="s">
        <v>164</v>
      </c>
      <c r="D87" s="47" t="s">
        <v>109</v>
      </c>
      <c r="E87" s="48"/>
      <c r="F87" s="42">
        <f>F88+F98+F102+F115</f>
        <v>20190.6</v>
      </c>
      <c r="G87" s="6"/>
    </row>
    <row r="88" spans="1:8" ht="15.75">
      <c r="A88" s="18" t="s">
        <v>208</v>
      </c>
      <c r="B88" s="24" t="s">
        <v>101</v>
      </c>
      <c r="C88" s="47" t="s">
        <v>164</v>
      </c>
      <c r="D88" s="47" t="s">
        <v>30</v>
      </c>
      <c r="E88" s="48"/>
      <c r="F88" s="50">
        <f>F89+F92+F95</f>
        <v>8963.3</v>
      </c>
      <c r="G88" s="6"/>
      <c r="H88" s="11"/>
    </row>
    <row r="89" spans="1:7" ht="29.25">
      <c r="A89" s="19"/>
      <c r="B89" s="24" t="s">
        <v>102</v>
      </c>
      <c r="C89" s="47" t="s">
        <v>164</v>
      </c>
      <c r="D89" s="47" t="s">
        <v>31</v>
      </c>
      <c r="E89" s="48"/>
      <c r="F89" s="42">
        <f>F90</f>
        <v>7243.2</v>
      </c>
      <c r="G89" s="6"/>
    </row>
    <row r="90" spans="1:7" ht="15.75">
      <c r="A90" s="19"/>
      <c r="B90" s="27" t="s">
        <v>155</v>
      </c>
      <c r="C90" s="46" t="s">
        <v>164</v>
      </c>
      <c r="D90" s="46" t="s">
        <v>31</v>
      </c>
      <c r="E90" s="46" t="s">
        <v>150</v>
      </c>
      <c r="F90" s="45">
        <f>F91</f>
        <v>7243.2</v>
      </c>
      <c r="G90" s="6"/>
    </row>
    <row r="91" spans="1:7" ht="30">
      <c r="A91" s="19"/>
      <c r="B91" s="27" t="s">
        <v>186</v>
      </c>
      <c r="C91" s="46" t="s">
        <v>164</v>
      </c>
      <c r="D91" s="46" t="s">
        <v>31</v>
      </c>
      <c r="E91" s="46" t="s">
        <v>185</v>
      </c>
      <c r="F91" s="45">
        <v>7243.2</v>
      </c>
      <c r="G91" s="6"/>
    </row>
    <row r="92" spans="1:7" ht="15.75">
      <c r="A92" s="19"/>
      <c r="B92" s="24" t="s">
        <v>32</v>
      </c>
      <c r="C92" s="47" t="s">
        <v>164</v>
      </c>
      <c r="D92" s="47" t="s">
        <v>33</v>
      </c>
      <c r="E92" s="48"/>
      <c r="F92" s="42">
        <f>F93</f>
        <v>1607.3</v>
      </c>
      <c r="G92" s="6"/>
    </row>
    <row r="93" spans="1:7" ht="15.75">
      <c r="A93" s="19"/>
      <c r="B93" s="27" t="s">
        <v>155</v>
      </c>
      <c r="C93" s="38" t="s">
        <v>164</v>
      </c>
      <c r="D93" s="46" t="s">
        <v>33</v>
      </c>
      <c r="E93" s="38" t="s">
        <v>150</v>
      </c>
      <c r="F93" s="45">
        <f>F94</f>
        <v>1607.3</v>
      </c>
      <c r="G93" s="6"/>
    </row>
    <row r="94" spans="1:7" ht="30">
      <c r="A94" s="19"/>
      <c r="B94" s="27" t="s">
        <v>186</v>
      </c>
      <c r="C94" s="38" t="s">
        <v>164</v>
      </c>
      <c r="D94" s="46" t="s">
        <v>33</v>
      </c>
      <c r="E94" s="38" t="s">
        <v>185</v>
      </c>
      <c r="F94" s="45">
        <f>1440.4+20.8+146.1</f>
        <v>1607.3</v>
      </c>
      <c r="G94" s="6"/>
    </row>
    <row r="95" spans="1:7" ht="43.5">
      <c r="A95" s="19"/>
      <c r="B95" s="33" t="s">
        <v>226</v>
      </c>
      <c r="C95" s="40" t="s">
        <v>227</v>
      </c>
      <c r="D95" s="47" t="s">
        <v>228</v>
      </c>
      <c r="E95" s="38"/>
      <c r="F95" s="42">
        <f>F96</f>
        <v>112.8</v>
      </c>
      <c r="G95" s="6"/>
    </row>
    <row r="96" spans="1:7" ht="15.75">
      <c r="A96" s="19"/>
      <c r="B96" s="27" t="s">
        <v>155</v>
      </c>
      <c r="C96" s="46" t="s">
        <v>164</v>
      </c>
      <c r="D96" s="46" t="s">
        <v>229</v>
      </c>
      <c r="E96" s="46" t="s">
        <v>150</v>
      </c>
      <c r="F96" s="45">
        <f>F97</f>
        <v>112.8</v>
      </c>
      <c r="G96" s="6"/>
    </row>
    <row r="97" spans="1:7" ht="30">
      <c r="A97" s="19"/>
      <c r="B97" s="27" t="s">
        <v>186</v>
      </c>
      <c r="C97" s="46" t="s">
        <v>164</v>
      </c>
      <c r="D97" s="46" t="s">
        <v>229</v>
      </c>
      <c r="E97" s="46" t="s">
        <v>185</v>
      </c>
      <c r="F97" s="45">
        <v>112.8</v>
      </c>
      <c r="G97" s="6"/>
    </row>
    <row r="98" spans="1:7" ht="29.25">
      <c r="A98" s="18" t="s">
        <v>209</v>
      </c>
      <c r="B98" s="24" t="s">
        <v>70</v>
      </c>
      <c r="C98" s="47" t="s">
        <v>164</v>
      </c>
      <c r="D98" s="47" t="s">
        <v>34</v>
      </c>
      <c r="E98" s="48"/>
      <c r="F98" s="42">
        <f>F99</f>
        <v>30</v>
      </c>
      <c r="G98" s="6"/>
    </row>
    <row r="99" spans="1:7" ht="29.25">
      <c r="A99" s="19"/>
      <c r="B99" s="33" t="s">
        <v>92</v>
      </c>
      <c r="C99" s="60" t="s">
        <v>164</v>
      </c>
      <c r="D99" s="40" t="s">
        <v>35</v>
      </c>
      <c r="E99" s="57"/>
      <c r="F99" s="42">
        <f>F100</f>
        <v>30</v>
      </c>
      <c r="G99" s="6"/>
    </row>
    <row r="100" spans="1:7" ht="15.75">
      <c r="A100" s="19"/>
      <c r="B100" s="27" t="s">
        <v>155</v>
      </c>
      <c r="C100" s="59" t="s">
        <v>164</v>
      </c>
      <c r="D100" s="38" t="s">
        <v>35</v>
      </c>
      <c r="E100" s="59" t="s">
        <v>150</v>
      </c>
      <c r="F100" s="45">
        <v>30</v>
      </c>
      <c r="G100" s="6"/>
    </row>
    <row r="101" spans="1:7" ht="30">
      <c r="A101" s="19"/>
      <c r="B101" s="27" t="s">
        <v>186</v>
      </c>
      <c r="C101" s="59" t="s">
        <v>164</v>
      </c>
      <c r="D101" s="38" t="s">
        <v>35</v>
      </c>
      <c r="E101" s="59" t="s">
        <v>185</v>
      </c>
      <c r="F101" s="45">
        <v>30</v>
      </c>
      <c r="G101" s="6"/>
    </row>
    <row r="102" spans="1:7" ht="15.75">
      <c r="A102" s="18" t="s">
        <v>210</v>
      </c>
      <c r="B102" s="24" t="s">
        <v>36</v>
      </c>
      <c r="C102" s="47" t="s">
        <v>164</v>
      </c>
      <c r="D102" s="47" t="s">
        <v>37</v>
      </c>
      <c r="E102" s="48"/>
      <c r="F102" s="42">
        <f>F103+F106+F109+F112</f>
        <v>5555.800000000001</v>
      </c>
      <c r="G102" s="6"/>
    </row>
    <row r="103" spans="1:7" ht="29.25">
      <c r="A103" s="19"/>
      <c r="B103" s="24" t="s">
        <v>71</v>
      </c>
      <c r="C103" s="47" t="s">
        <v>164</v>
      </c>
      <c r="D103" s="47" t="s">
        <v>38</v>
      </c>
      <c r="E103" s="48"/>
      <c r="F103" s="42">
        <f>F104</f>
        <v>2377.6</v>
      </c>
      <c r="G103" s="6"/>
    </row>
    <row r="104" spans="1:7" ht="15.75">
      <c r="A104" s="19"/>
      <c r="B104" s="27" t="s">
        <v>155</v>
      </c>
      <c r="C104" s="38" t="s">
        <v>164</v>
      </c>
      <c r="D104" s="38" t="s">
        <v>38</v>
      </c>
      <c r="E104" s="38" t="s">
        <v>150</v>
      </c>
      <c r="F104" s="45">
        <f>F105</f>
        <v>2377.6</v>
      </c>
      <c r="G104" s="6"/>
    </row>
    <row r="105" spans="1:7" ht="30">
      <c r="A105" s="19"/>
      <c r="B105" s="27" t="s">
        <v>186</v>
      </c>
      <c r="C105" s="38" t="s">
        <v>164</v>
      </c>
      <c r="D105" s="38" t="s">
        <v>38</v>
      </c>
      <c r="E105" s="38" t="s">
        <v>185</v>
      </c>
      <c r="F105" s="45">
        <f>1227.3+1150.3</f>
        <v>2377.6</v>
      </c>
      <c r="G105" s="6"/>
    </row>
    <row r="106" spans="1:7" ht="15.75">
      <c r="A106" s="19"/>
      <c r="B106" s="24" t="s">
        <v>72</v>
      </c>
      <c r="C106" s="40" t="s">
        <v>164</v>
      </c>
      <c r="D106" s="40" t="s">
        <v>39</v>
      </c>
      <c r="E106" s="40"/>
      <c r="F106" s="42">
        <f>F107</f>
        <v>352.3</v>
      </c>
      <c r="G106" s="6"/>
    </row>
    <row r="107" spans="1:7" ht="15.75">
      <c r="A107" s="19"/>
      <c r="B107" s="27" t="s">
        <v>155</v>
      </c>
      <c r="C107" s="38" t="s">
        <v>164</v>
      </c>
      <c r="D107" s="38" t="s">
        <v>39</v>
      </c>
      <c r="E107" s="38" t="s">
        <v>150</v>
      </c>
      <c r="F107" s="45">
        <v>352.3</v>
      </c>
      <c r="G107" s="6"/>
    </row>
    <row r="108" spans="1:7" ht="30">
      <c r="A108" s="19"/>
      <c r="B108" s="27" t="s">
        <v>186</v>
      </c>
      <c r="C108" s="38" t="s">
        <v>164</v>
      </c>
      <c r="D108" s="38" t="s">
        <v>39</v>
      </c>
      <c r="E108" s="38" t="s">
        <v>185</v>
      </c>
      <c r="F108" s="45">
        <v>352.3</v>
      </c>
      <c r="G108" s="6"/>
    </row>
    <row r="109" spans="1:7" ht="43.5">
      <c r="A109" s="19"/>
      <c r="B109" s="24" t="s">
        <v>74</v>
      </c>
      <c r="C109" s="47" t="s">
        <v>164</v>
      </c>
      <c r="D109" s="47" t="s">
        <v>73</v>
      </c>
      <c r="E109" s="48"/>
      <c r="F109" s="42">
        <f>F110</f>
        <v>2562.8</v>
      </c>
      <c r="G109" s="6"/>
    </row>
    <row r="110" spans="1:7" ht="15.75">
      <c r="A110" s="19"/>
      <c r="B110" s="27" t="s">
        <v>155</v>
      </c>
      <c r="C110" s="38" t="s">
        <v>164</v>
      </c>
      <c r="D110" s="38" t="s">
        <v>73</v>
      </c>
      <c r="E110" s="38" t="s">
        <v>150</v>
      </c>
      <c r="F110" s="45">
        <f>F111</f>
        <v>2562.8</v>
      </c>
      <c r="G110" s="6"/>
    </row>
    <row r="111" spans="1:7" ht="30">
      <c r="A111" s="19"/>
      <c r="B111" s="27" t="s">
        <v>186</v>
      </c>
      <c r="C111" s="38" t="s">
        <v>164</v>
      </c>
      <c r="D111" s="38" t="s">
        <v>73</v>
      </c>
      <c r="E111" s="38" t="s">
        <v>185</v>
      </c>
      <c r="F111" s="45">
        <f>1648.8+914</f>
        <v>2562.8</v>
      </c>
      <c r="G111" s="6"/>
    </row>
    <row r="112" spans="1:7" ht="43.5">
      <c r="A112" s="19"/>
      <c r="B112" s="24" t="s">
        <v>141</v>
      </c>
      <c r="C112" s="40" t="s">
        <v>164</v>
      </c>
      <c r="D112" s="40" t="s">
        <v>142</v>
      </c>
      <c r="E112" s="40"/>
      <c r="F112" s="42">
        <f>F113</f>
        <v>263.09999999999997</v>
      </c>
      <c r="G112" s="6"/>
    </row>
    <row r="113" spans="1:7" ht="15.75">
      <c r="A113" s="19"/>
      <c r="B113" s="27" t="s">
        <v>155</v>
      </c>
      <c r="C113" s="38" t="s">
        <v>164</v>
      </c>
      <c r="D113" s="38" t="s">
        <v>142</v>
      </c>
      <c r="E113" s="38" t="s">
        <v>150</v>
      </c>
      <c r="F113" s="45">
        <f>F114</f>
        <v>263.09999999999997</v>
      </c>
      <c r="G113" s="6"/>
    </row>
    <row r="114" spans="1:7" ht="30">
      <c r="A114" s="19"/>
      <c r="B114" s="27" t="s">
        <v>186</v>
      </c>
      <c r="C114" s="38" t="s">
        <v>164</v>
      </c>
      <c r="D114" s="38" t="s">
        <v>142</v>
      </c>
      <c r="E114" s="38" t="s">
        <v>185</v>
      </c>
      <c r="F114" s="45">
        <f>227.2+35.9</f>
        <v>263.09999999999997</v>
      </c>
      <c r="G114" s="6"/>
    </row>
    <row r="115" spans="1:7" ht="15.75">
      <c r="A115" s="18" t="s">
        <v>211</v>
      </c>
      <c r="B115" s="24" t="s">
        <v>75</v>
      </c>
      <c r="C115" s="40" t="s">
        <v>164</v>
      </c>
      <c r="D115" s="40" t="s">
        <v>40</v>
      </c>
      <c r="E115" s="40"/>
      <c r="F115" s="42">
        <f>F116+F119</f>
        <v>5641.5</v>
      </c>
      <c r="G115" s="6"/>
    </row>
    <row r="116" spans="1:7" ht="29.25">
      <c r="A116" s="19"/>
      <c r="B116" s="24" t="s">
        <v>76</v>
      </c>
      <c r="C116" s="40" t="s">
        <v>164</v>
      </c>
      <c r="D116" s="40" t="s">
        <v>41</v>
      </c>
      <c r="E116" s="40"/>
      <c r="F116" s="42">
        <f>F117</f>
        <v>5541.5</v>
      </c>
      <c r="G116" s="6"/>
    </row>
    <row r="117" spans="1:7" ht="15.75">
      <c r="A117" s="19"/>
      <c r="B117" s="27" t="s">
        <v>155</v>
      </c>
      <c r="C117" s="38" t="s">
        <v>164</v>
      </c>
      <c r="D117" s="38" t="s">
        <v>41</v>
      </c>
      <c r="E117" s="38" t="s">
        <v>150</v>
      </c>
      <c r="F117" s="45">
        <f>F118</f>
        <v>5541.5</v>
      </c>
      <c r="G117" s="6"/>
    </row>
    <row r="118" spans="1:7" ht="30">
      <c r="A118" s="19"/>
      <c r="B118" s="27" t="s">
        <v>186</v>
      </c>
      <c r="C118" s="38" t="s">
        <v>164</v>
      </c>
      <c r="D118" s="38" t="s">
        <v>41</v>
      </c>
      <c r="E118" s="38" t="s">
        <v>185</v>
      </c>
      <c r="F118" s="45">
        <f>5103.4+438.1</f>
        <v>5541.5</v>
      </c>
      <c r="G118" s="6"/>
    </row>
    <row r="119" spans="1:7" ht="29.25">
      <c r="A119" s="19"/>
      <c r="B119" s="35" t="s">
        <v>93</v>
      </c>
      <c r="C119" s="60" t="s">
        <v>164</v>
      </c>
      <c r="D119" s="40" t="s">
        <v>122</v>
      </c>
      <c r="E119" s="57"/>
      <c r="F119" s="42">
        <f>F120</f>
        <v>100</v>
      </c>
      <c r="G119" s="6"/>
    </row>
    <row r="120" spans="1:7" ht="15.75">
      <c r="A120" s="19"/>
      <c r="B120" s="27" t="s">
        <v>155</v>
      </c>
      <c r="C120" s="59" t="s">
        <v>164</v>
      </c>
      <c r="D120" s="38" t="s">
        <v>122</v>
      </c>
      <c r="E120" s="59" t="s">
        <v>150</v>
      </c>
      <c r="F120" s="45">
        <v>100</v>
      </c>
      <c r="G120" s="6"/>
    </row>
    <row r="121" spans="1:7" ht="30">
      <c r="A121" s="19"/>
      <c r="B121" s="27" t="s">
        <v>186</v>
      </c>
      <c r="C121" s="59" t="s">
        <v>164</v>
      </c>
      <c r="D121" s="38" t="s">
        <v>122</v>
      </c>
      <c r="E121" s="59" t="s">
        <v>185</v>
      </c>
      <c r="F121" s="45">
        <v>100</v>
      </c>
      <c r="G121" s="6"/>
    </row>
    <row r="122" spans="1:7" ht="15.75">
      <c r="A122" s="18" t="s">
        <v>212</v>
      </c>
      <c r="B122" s="24" t="s">
        <v>115</v>
      </c>
      <c r="C122" s="60" t="s">
        <v>165</v>
      </c>
      <c r="D122" s="40"/>
      <c r="E122" s="60"/>
      <c r="F122" s="42">
        <f>F123</f>
        <v>3671.4</v>
      </c>
      <c r="G122" s="6"/>
    </row>
    <row r="123" spans="1:7" ht="43.5">
      <c r="A123" s="18" t="s">
        <v>213</v>
      </c>
      <c r="B123" s="24" t="s">
        <v>120</v>
      </c>
      <c r="C123" s="60" t="s">
        <v>165</v>
      </c>
      <c r="D123" s="40" t="s">
        <v>121</v>
      </c>
      <c r="E123" s="60"/>
      <c r="F123" s="42">
        <f>F124+F126+F128</f>
        <v>3671.4</v>
      </c>
      <c r="G123" s="6"/>
    </row>
    <row r="124" spans="1:7" ht="45">
      <c r="A124" s="19"/>
      <c r="B124" s="27" t="s">
        <v>154</v>
      </c>
      <c r="C124" s="59" t="s">
        <v>165</v>
      </c>
      <c r="D124" s="38" t="s">
        <v>121</v>
      </c>
      <c r="E124" s="59" t="s">
        <v>148</v>
      </c>
      <c r="F124" s="45">
        <v>3487.3</v>
      </c>
      <c r="G124" s="6"/>
    </row>
    <row r="125" spans="1:7" ht="15.75">
      <c r="A125" s="19"/>
      <c r="B125" s="27" t="s">
        <v>200</v>
      </c>
      <c r="C125" s="59" t="s">
        <v>165</v>
      </c>
      <c r="D125" s="38" t="s">
        <v>121</v>
      </c>
      <c r="E125" s="59" t="s">
        <v>201</v>
      </c>
      <c r="F125" s="45">
        <v>3487.3</v>
      </c>
      <c r="G125" s="6"/>
    </row>
    <row r="126" spans="1:7" ht="15.75">
      <c r="A126" s="19"/>
      <c r="B126" s="27" t="s">
        <v>155</v>
      </c>
      <c r="C126" s="59" t="s">
        <v>165</v>
      </c>
      <c r="D126" s="38" t="s">
        <v>121</v>
      </c>
      <c r="E126" s="38" t="s">
        <v>150</v>
      </c>
      <c r="F126" s="45">
        <f>F127</f>
        <v>180.1</v>
      </c>
      <c r="G126" s="6"/>
    </row>
    <row r="127" spans="1:7" ht="30">
      <c r="A127" s="19"/>
      <c r="B127" s="27" t="s">
        <v>186</v>
      </c>
      <c r="C127" s="59" t="s">
        <v>165</v>
      </c>
      <c r="D127" s="38" t="s">
        <v>121</v>
      </c>
      <c r="E127" s="38" t="s">
        <v>185</v>
      </c>
      <c r="F127" s="45">
        <v>180.1</v>
      </c>
      <c r="G127" s="6"/>
    </row>
    <row r="128" spans="1:7" ht="15.75">
      <c r="A128" s="19"/>
      <c r="B128" s="27" t="s">
        <v>153</v>
      </c>
      <c r="C128" s="59" t="s">
        <v>165</v>
      </c>
      <c r="D128" s="38" t="s">
        <v>121</v>
      </c>
      <c r="E128" s="38" t="s">
        <v>152</v>
      </c>
      <c r="F128" s="49">
        <v>4</v>
      </c>
      <c r="G128" s="6"/>
    </row>
    <row r="129" spans="1:7" ht="15.75">
      <c r="A129" s="19"/>
      <c r="B129" s="30" t="s">
        <v>191</v>
      </c>
      <c r="C129" s="59" t="s">
        <v>165</v>
      </c>
      <c r="D129" s="38" t="s">
        <v>121</v>
      </c>
      <c r="E129" s="38" t="s">
        <v>192</v>
      </c>
      <c r="F129" s="49">
        <v>4</v>
      </c>
      <c r="G129" s="6"/>
    </row>
    <row r="130" spans="1:7" ht="15.75">
      <c r="A130" s="18" t="s">
        <v>48</v>
      </c>
      <c r="B130" s="24" t="s">
        <v>43</v>
      </c>
      <c r="C130" s="40" t="s">
        <v>166</v>
      </c>
      <c r="D130" s="40"/>
      <c r="E130" s="40"/>
      <c r="F130" s="42">
        <f>F135+F131</f>
        <v>702.4</v>
      </c>
      <c r="G130" s="6"/>
    </row>
    <row r="131" spans="1:7" ht="29.25">
      <c r="A131" s="18" t="s">
        <v>130</v>
      </c>
      <c r="B131" s="24" t="s">
        <v>143</v>
      </c>
      <c r="C131" s="40" t="s">
        <v>167</v>
      </c>
      <c r="D131" s="40"/>
      <c r="E131" s="40"/>
      <c r="F131" s="42">
        <f>F132</f>
        <v>170</v>
      </c>
      <c r="G131" s="6"/>
    </row>
    <row r="132" spans="1:7" ht="28.5">
      <c r="A132" s="18" t="s">
        <v>131</v>
      </c>
      <c r="B132" s="36" t="s">
        <v>230</v>
      </c>
      <c r="C132" s="38" t="s">
        <v>167</v>
      </c>
      <c r="D132" s="59" t="s">
        <v>144</v>
      </c>
      <c r="E132" s="38"/>
      <c r="F132" s="45">
        <f>F133</f>
        <v>170</v>
      </c>
      <c r="G132" s="6"/>
    </row>
    <row r="133" spans="1:7" ht="15.75">
      <c r="A133" s="18"/>
      <c r="B133" s="37" t="s">
        <v>155</v>
      </c>
      <c r="C133" s="38" t="s">
        <v>167</v>
      </c>
      <c r="D133" s="59" t="s">
        <v>144</v>
      </c>
      <c r="E133" s="38" t="s">
        <v>150</v>
      </c>
      <c r="F133" s="45">
        <v>170</v>
      </c>
      <c r="G133" s="6"/>
    </row>
    <row r="134" spans="1:7" ht="30">
      <c r="A134" s="18"/>
      <c r="B134" s="27" t="s">
        <v>186</v>
      </c>
      <c r="C134" s="38" t="s">
        <v>167</v>
      </c>
      <c r="D134" s="59" t="s">
        <v>144</v>
      </c>
      <c r="E134" s="38" t="s">
        <v>185</v>
      </c>
      <c r="F134" s="45">
        <v>170</v>
      </c>
      <c r="G134" s="6"/>
    </row>
    <row r="135" spans="1:7" ht="15.75">
      <c r="A135" s="18" t="s">
        <v>139</v>
      </c>
      <c r="B135" s="24" t="s">
        <v>45</v>
      </c>
      <c r="C135" s="40" t="s">
        <v>168</v>
      </c>
      <c r="D135" s="40"/>
      <c r="E135" s="40"/>
      <c r="F135" s="42">
        <f>F136+F140+F143+F146+F149</f>
        <v>532.4</v>
      </c>
      <c r="G135" s="6"/>
    </row>
    <row r="136" spans="1:7" ht="15.75">
      <c r="A136" s="18" t="s">
        <v>140</v>
      </c>
      <c r="B136" s="33" t="s">
        <v>94</v>
      </c>
      <c r="C136" s="60" t="s">
        <v>168</v>
      </c>
      <c r="D136" s="40" t="s">
        <v>95</v>
      </c>
      <c r="E136" s="40"/>
      <c r="F136" s="55">
        <f>F137</f>
        <v>160</v>
      </c>
      <c r="G136" s="6"/>
    </row>
    <row r="137" spans="1:7" ht="29.25">
      <c r="A137" s="18" t="s">
        <v>214</v>
      </c>
      <c r="B137" s="24" t="s">
        <v>46</v>
      </c>
      <c r="C137" s="47" t="s">
        <v>168</v>
      </c>
      <c r="D137" s="47" t="s">
        <v>47</v>
      </c>
      <c r="E137" s="48"/>
      <c r="F137" s="55">
        <f>F138</f>
        <v>160</v>
      </c>
      <c r="G137" s="6"/>
    </row>
    <row r="138" spans="1:7" ht="15.75">
      <c r="A138" s="19"/>
      <c r="B138" s="27" t="s">
        <v>155</v>
      </c>
      <c r="C138" s="46" t="s">
        <v>168</v>
      </c>
      <c r="D138" s="46" t="s">
        <v>47</v>
      </c>
      <c r="E138" s="46" t="s">
        <v>150</v>
      </c>
      <c r="F138" s="49">
        <v>160</v>
      </c>
      <c r="G138" s="6"/>
    </row>
    <row r="139" spans="1:7" ht="30">
      <c r="A139" s="19"/>
      <c r="B139" s="27" t="s">
        <v>186</v>
      </c>
      <c r="C139" s="46" t="s">
        <v>168</v>
      </c>
      <c r="D139" s="46" t="s">
        <v>47</v>
      </c>
      <c r="E139" s="46" t="s">
        <v>185</v>
      </c>
      <c r="F139" s="49">
        <v>160</v>
      </c>
      <c r="G139" s="6"/>
    </row>
    <row r="140" spans="1:7" ht="43.5">
      <c r="A140" s="18" t="s">
        <v>215</v>
      </c>
      <c r="B140" s="33" t="s">
        <v>84</v>
      </c>
      <c r="C140" s="60" t="s">
        <v>168</v>
      </c>
      <c r="D140" s="40" t="s">
        <v>77</v>
      </c>
      <c r="E140" s="57"/>
      <c r="F140" s="55">
        <f>F141</f>
        <v>125</v>
      </c>
      <c r="G140" s="6"/>
    </row>
    <row r="141" spans="1:7" ht="15.75">
      <c r="A141" s="19"/>
      <c r="B141" s="27" t="s">
        <v>155</v>
      </c>
      <c r="C141" s="59" t="s">
        <v>168</v>
      </c>
      <c r="D141" s="38" t="s">
        <v>77</v>
      </c>
      <c r="E141" s="59" t="s">
        <v>150</v>
      </c>
      <c r="F141" s="49">
        <v>125</v>
      </c>
      <c r="G141" s="6"/>
    </row>
    <row r="142" spans="1:7" ht="30">
      <c r="A142" s="19"/>
      <c r="B142" s="27" t="s">
        <v>186</v>
      </c>
      <c r="C142" s="59" t="s">
        <v>168</v>
      </c>
      <c r="D142" s="38" t="s">
        <v>77</v>
      </c>
      <c r="E142" s="59" t="s">
        <v>185</v>
      </c>
      <c r="F142" s="49">
        <v>125</v>
      </c>
      <c r="G142" s="6"/>
    </row>
    <row r="143" spans="1:7" ht="29.25">
      <c r="A143" s="18" t="s">
        <v>216</v>
      </c>
      <c r="B143" s="33" t="s">
        <v>85</v>
      </c>
      <c r="C143" s="60" t="s">
        <v>168</v>
      </c>
      <c r="D143" s="40" t="s">
        <v>87</v>
      </c>
      <c r="E143" s="57"/>
      <c r="F143" s="55">
        <f>F144</f>
        <v>64</v>
      </c>
      <c r="G143" s="6"/>
    </row>
    <row r="144" spans="1:7" ht="15.75">
      <c r="A144" s="19"/>
      <c r="B144" s="27" t="s">
        <v>155</v>
      </c>
      <c r="C144" s="59" t="s">
        <v>168</v>
      </c>
      <c r="D144" s="38" t="s">
        <v>87</v>
      </c>
      <c r="E144" s="59" t="s">
        <v>150</v>
      </c>
      <c r="F144" s="49">
        <v>64</v>
      </c>
      <c r="G144" s="6"/>
    </row>
    <row r="145" spans="1:7" ht="30">
      <c r="A145" s="19"/>
      <c r="B145" s="27" t="s">
        <v>186</v>
      </c>
      <c r="C145" s="59" t="s">
        <v>168</v>
      </c>
      <c r="D145" s="38" t="s">
        <v>87</v>
      </c>
      <c r="E145" s="59" t="s">
        <v>185</v>
      </c>
      <c r="F145" s="49">
        <v>64</v>
      </c>
      <c r="G145" s="6"/>
    </row>
    <row r="146" spans="1:7" ht="29.25">
      <c r="A146" s="18" t="s">
        <v>217</v>
      </c>
      <c r="B146" s="33" t="s">
        <v>137</v>
      </c>
      <c r="C146" s="60" t="s">
        <v>168</v>
      </c>
      <c r="D146" s="40" t="s">
        <v>88</v>
      </c>
      <c r="E146" s="57"/>
      <c r="F146" s="55">
        <f>F147</f>
        <v>92.4</v>
      </c>
      <c r="G146" s="6"/>
    </row>
    <row r="147" spans="1:7" ht="15.75">
      <c r="A147" s="19"/>
      <c r="B147" s="27" t="s">
        <v>155</v>
      </c>
      <c r="C147" s="59" t="s">
        <v>168</v>
      </c>
      <c r="D147" s="38" t="s">
        <v>88</v>
      </c>
      <c r="E147" s="59" t="s">
        <v>150</v>
      </c>
      <c r="F147" s="49">
        <v>92.4</v>
      </c>
      <c r="G147" s="6"/>
    </row>
    <row r="148" spans="1:7" ht="30">
      <c r="A148" s="19"/>
      <c r="B148" s="27" t="s">
        <v>186</v>
      </c>
      <c r="C148" s="59" t="s">
        <v>168</v>
      </c>
      <c r="D148" s="38" t="s">
        <v>88</v>
      </c>
      <c r="E148" s="59" t="s">
        <v>185</v>
      </c>
      <c r="F148" s="49">
        <v>92.4</v>
      </c>
      <c r="G148" s="6"/>
    </row>
    <row r="149" spans="1:7" ht="57.75">
      <c r="A149" s="18" t="s">
        <v>218</v>
      </c>
      <c r="B149" s="35" t="s">
        <v>86</v>
      </c>
      <c r="C149" s="60" t="s">
        <v>168</v>
      </c>
      <c r="D149" s="40" t="s">
        <v>89</v>
      </c>
      <c r="E149" s="57"/>
      <c r="F149" s="55">
        <f>F150</f>
        <v>91</v>
      </c>
      <c r="G149" s="6"/>
    </row>
    <row r="150" spans="1:7" ht="15.75">
      <c r="A150" s="19"/>
      <c r="B150" s="27" t="s">
        <v>155</v>
      </c>
      <c r="C150" s="59" t="s">
        <v>168</v>
      </c>
      <c r="D150" s="38" t="s">
        <v>89</v>
      </c>
      <c r="E150" s="59" t="s">
        <v>150</v>
      </c>
      <c r="F150" s="49">
        <v>91</v>
      </c>
      <c r="G150" s="6"/>
    </row>
    <row r="151" spans="1:7" ht="30">
      <c r="A151" s="19"/>
      <c r="B151" s="27" t="s">
        <v>186</v>
      </c>
      <c r="C151" s="59" t="s">
        <v>168</v>
      </c>
      <c r="D151" s="38" t="s">
        <v>89</v>
      </c>
      <c r="E151" s="59" t="s">
        <v>185</v>
      </c>
      <c r="F151" s="49">
        <v>91</v>
      </c>
      <c r="G151" s="6"/>
    </row>
    <row r="152" spans="1:7" ht="15.75">
      <c r="A152" s="18" t="s">
        <v>52</v>
      </c>
      <c r="B152" s="24" t="s">
        <v>49</v>
      </c>
      <c r="C152" s="40" t="s">
        <v>169</v>
      </c>
      <c r="D152" s="40"/>
      <c r="E152" s="40"/>
      <c r="F152" s="55">
        <f>F153</f>
        <v>5375.5</v>
      </c>
      <c r="G152" s="6"/>
    </row>
    <row r="153" spans="1:7" ht="15.75">
      <c r="A153" s="18" t="s">
        <v>53</v>
      </c>
      <c r="B153" s="24" t="s">
        <v>50</v>
      </c>
      <c r="C153" s="40" t="s">
        <v>170</v>
      </c>
      <c r="D153" s="40"/>
      <c r="E153" s="40"/>
      <c r="F153" s="55">
        <f>F154+F157</f>
        <v>5375.5</v>
      </c>
      <c r="G153" s="6"/>
    </row>
    <row r="154" spans="1:7" ht="29.25">
      <c r="A154" s="18" t="s">
        <v>55</v>
      </c>
      <c r="B154" s="24" t="s">
        <v>96</v>
      </c>
      <c r="C154" s="40" t="s">
        <v>170</v>
      </c>
      <c r="D154" s="40" t="s">
        <v>82</v>
      </c>
      <c r="E154" s="40"/>
      <c r="F154" s="55">
        <f>F155</f>
        <v>4390.2</v>
      </c>
      <c r="G154" s="6"/>
    </row>
    <row r="155" spans="1:7" ht="15.75">
      <c r="A155" s="19"/>
      <c r="B155" s="27" t="s">
        <v>155</v>
      </c>
      <c r="C155" s="46" t="s">
        <v>170</v>
      </c>
      <c r="D155" s="38" t="s">
        <v>82</v>
      </c>
      <c r="E155" s="46" t="s">
        <v>150</v>
      </c>
      <c r="F155" s="49">
        <v>4390.2</v>
      </c>
      <c r="G155" s="6"/>
    </row>
    <row r="156" spans="1:7" ht="30">
      <c r="A156" s="19"/>
      <c r="B156" s="27" t="s">
        <v>186</v>
      </c>
      <c r="C156" s="46" t="s">
        <v>170</v>
      </c>
      <c r="D156" s="38" t="s">
        <v>82</v>
      </c>
      <c r="E156" s="46" t="s">
        <v>185</v>
      </c>
      <c r="F156" s="49">
        <v>4390.2</v>
      </c>
      <c r="G156" s="6"/>
    </row>
    <row r="157" spans="1:7" ht="29.25">
      <c r="A157" s="18" t="s">
        <v>219</v>
      </c>
      <c r="B157" s="24" t="s">
        <v>123</v>
      </c>
      <c r="C157" s="60" t="s">
        <v>170</v>
      </c>
      <c r="D157" s="40" t="s">
        <v>111</v>
      </c>
      <c r="E157" s="57"/>
      <c r="F157" s="55">
        <f>F158</f>
        <v>985.3</v>
      </c>
      <c r="G157" s="6"/>
    </row>
    <row r="158" spans="1:7" ht="15.75">
      <c r="A158" s="19"/>
      <c r="B158" s="27" t="s">
        <v>155</v>
      </c>
      <c r="C158" s="59" t="s">
        <v>51</v>
      </c>
      <c r="D158" s="38" t="s">
        <v>111</v>
      </c>
      <c r="E158" s="61">
        <v>200</v>
      </c>
      <c r="F158" s="49">
        <v>985.3</v>
      </c>
      <c r="G158" s="6"/>
    </row>
    <row r="159" spans="1:7" ht="30">
      <c r="A159" s="19"/>
      <c r="B159" s="27" t="s">
        <v>186</v>
      </c>
      <c r="C159" s="59" t="s">
        <v>51</v>
      </c>
      <c r="D159" s="38" t="s">
        <v>111</v>
      </c>
      <c r="E159" s="61">
        <v>240</v>
      </c>
      <c r="F159" s="49">
        <v>985.3</v>
      </c>
      <c r="G159" s="6"/>
    </row>
    <row r="160" spans="1:7" ht="15.75">
      <c r="A160" s="18" t="s">
        <v>132</v>
      </c>
      <c r="B160" s="24" t="s">
        <v>126</v>
      </c>
      <c r="C160" s="60" t="s">
        <v>171</v>
      </c>
      <c r="D160" s="40"/>
      <c r="E160" s="57"/>
      <c r="F160" s="62">
        <f>F161+F165</f>
        <v>7635.1</v>
      </c>
      <c r="G160" s="13"/>
    </row>
    <row r="161" spans="1:7" ht="15.75">
      <c r="A161" s="18" t="s">
        <v>104</v>
      </c>
      <c r="B161" s="24" t="s">
        <v>127</v>
      </c>
      <c r="C161" s="60" t="s">
        <v>172</v>
      </c>
      <c r="D161" s="40"/>
      <c r="E161" s="57"/>
      <c r="F161" s="62">
        <f>F162</f>
        <v>323</v>
      </c>
      <c r="G161" s="13"/>
    </row>
    <row r="162" spans="1:7" ht="30">
      <c r="A162" s="19"/>
      <c r="B162" s="27" t="s">
        <v>138</v>
      </c>
      <c r="C162" s="60" t="s">
        <v>172</v>
      </c>
      <c r="D162" s="40" t="s">
        <v>128</v>
      </c>
      <c r="E162" s="57"/>
      <c r="F162" s="55">
        <f>F163</f>
        <v>323</v>
      </c>
      <c r="G162" s="6"/>
    </row>
    <row r="163" spans="1:7" ht="15.75">
      <c r="A163" s="19"/>
      <c r="B163" s="27" t="s">
        <v>173</v>
      </c>
      <c r="C163" s="59" t="s">
        <v>172</v>
      </c>
      <c r="D163" s="38" t="s">
        <v>128</v>
      </c>
      <c r="E163" s="61">
        <v>300</v>
      </c>
      <c r="F163" s="49">
        <v>323</v>
      </c>
      <c r="G163" s="6"/>
    </row>
    <row r="164" spans="1:7" ht="15.75">
      <c r="A164" s="19"/>
      <c r="B164" s="27" t="s">
        <v>181</v>
      </c>
      <c r="C164" s="59" t="s">
        <v>172</v>
      </c>
      <c r="D164" s="38" t="s">
        <v>128</v>
      </c>
      <c r="E164" s="61">
        <v>310</v>
      </c>
      <c r="F164" s="49">
        <v>323</v>
      </c>
      <c r="G164" s="6"/>
    </row>
    <row r="165" spans="1:7" ht="15.75">
      <c r="A165" s="14" t="s">
        <v>220</v>
      </c>
      <c r="B165" s="24" t="s">
        <v>54</v>
      </c>
      <c r="C165" s="40" t="s">
        <v>174</v>
      </c>
      <c r="D165" s="40"/>
      <c r="E165" s="40"/>
      <c r="F165" s="52">
        <f>F171+F174+F166</f>
        <v>7312.1</v>
      </c>
      <c r="G165" s="6"/>
    </row>
    <row r="166" spans="1:7" ht="29.25">
      <c r="A166" s="14" t="s">
        <v>221</v>
      </c>
      <c r="B166" s="24" t="s">
        <v>236</v>
      </c>
      <c r="C166" s="40" t="s">
        <v>174</v>
      </c>
      <c r="D166" s="40" t="s">
        <v>184</v>
      </c>
      <c r="E166" s="40"/>
      <c r="F166" s="52">
        <f>F167+F169</f>
        <v>1529.1000000000001</v>
      </c>
      <c r="G166" s="6"/>
    </row>
    <row r="167" spans="1:7" ht="45">
      <c r="A167" s="14"/>
      <c r="B167" s="27" t="s">
        <v>154</v>
      </c>
      <c r="C167" s="38" t="s">
        <v>174</v>
      </c>
      <c r="D167" s="38" t="s">
        <v>184</v>
      </c>
      <c r="E167" s="38" t="s">
        <v>148</v>
      </c>
      <c r="F167" s="54">
        <f>F168</f>
        <v>1432.9</v>
      </c>
      <c r="G167" s="6"/>
    </row>
    <row r="168" spans="1:7" ht="15.75">
      <c r="A168" s="14"/>
      <c r="B168" s="27" t="s">
        <v>189</v>
      </c>
      <c r="C168" s="38" t="s">
        <v>174</v>
      </c>
      <c r="D168" s="38" t="s">
        <v>184</v>
      </c>
      <c r="E168" s="38" t="s">
        <v>182</v>
      </c>
      <c r="F168" s="54">
        <v>1432.9</v>
      </c>
      <c r="G168" s="6"/>
    </row>
    <row r="169" spans="1:7" ht="15.75">
      <c r="A169" s="14"/>
      <c r="B169" s="27" t="s">
        <v>155</v>
      </c>
      <c r="C169" s="38" t="s">
        <v>174</v>
      </c>
      <c r="D169" s="38" t="s">
        <v>184</v>
      </c>
      <c r="E169" s="38" t="s">
        <v>150</v>
      </c>
      <c r="F169" s="54">
        <f>F170</f>
        <v>96.2</v>
      </c>
      <c r="G169" s="6"/>
    </row>
    <row r="170" spans="1:7" ht="30">
      <c r="A170" s="14"/>
      <c r="B170" s="27" t="s">
        <v>186</v>
      </c>
      <c r="C170" s="38" t="s">
        <v>174</v>
      </c>
      <c r="D170" s="38" t="s">
        <v>184</v>
      </c>
      <c r="E170" s="38" t="s">
        <v>185</v>
      </c>
      <c r="F170" s="54">
        <v>96.2</v>
      </c>
      <c r="G170" s="6"/>
    </row>
    <row r="171" spans="1:7" ht="43.5">
      <c r="A171" s="14" t="s">
        <v>222</v>
      </c>
      <c r="B171" s="24" t="s">
        <v>235</v>
      </c>
      <c r="C171" s="40" t="s">
        <v>174</v>
      </c>
      <c r="D171" s="40" t="s">
        <v>187</v>
      </c>
      <c r="E171" s="40"/>
      <c r="F171" s="52">
        <f>F172</f>
        <v>3548.8</v>
      </c>
      <c r="G171" s="6"/>
    </row>
    <row r="172" spans="1:7" ht="15.75">
      <c r="A172" s="17"/>
      <c r="B172" s="27" t="s">
        <v>173</v>
      </c>
      <c r="C172" s="38" t="s">
        <v>174</v>
      </c>
      <c r="D172" s="38" t="s">
        <v>187</v>
      </c>
      <c r="E172" s="61">
        <v>300</v>
      </c>
      <c r="F172" s="49">
        <f>F173</f>
        <v>3548.8</v>
      </c>
      <c r="G172" s="6"/>
    </row>
    <row r="173" spans="1:7" ht="15.75">
      <c r="A173" s="17"/>
      <c r="B173" s="27" t="s">
        <v>181</v>
      </c>
      <c r="C173" s="38" t="s">
        <v>174</v>
      </c>
      <c r="D173" s="38" t="s">
        <v>187</v>
      </c>
      <c r="E173" s="61">
        <v>310</v>
      </c>
      <c r="F173" s="49">
        <v>3548.8</v>
      </c>
      <c r="G173" s="6"/>
    </row>
    <row r="174" spans="1:7" ht="29.25">
      <c r="A174" s="14" t="s">
        <v>223</v>
      </c>
      <c r="B174" s="24" t="s">
        <v>234</v>
      </c>
      <c r="C174" s="40" t="s">
        <v>174</v>
      </c>
      <c r="D174" s="40" t="s">
        <v>188</v>
      </c>
      <c r="E174" s="40"/>
      <c r="F174" s="52">
        <f>F175</f>
        <v>2234.2</v>
      </c>
      <c r="G174" s="6"/>
    </row>
    <row r="175" spans="1:7" ht="15.75">
      <c r="A175" s="17"/>
      <c r="B175" s="27" t="s">
        <v>173</v>
      </c>
      <c r="C175" s="38" t="s">
        <v>174</v>
      </c>
      <c r="D175" s="38" t="s">
        <v>188</v>
      </c>
      <c r="E175" s="61">
        <v>300</v>
      </c>
      <c r="F175" s="54">
        <f>F176</f>
        <v>2234.2</v>
      </c>
      <c r="G175" s="6"/>
    </row>
    <row r="176" spans="1:7" ht="15.75">
      <c r="A176" s="17"/>
      <c r="B176" s="27" t="s">
        <v>232</v>
      </c>
      <c r="C176" s="38" t="s">
        <v>174</v>
      </c>
      <c r="D176" s="38" t="s">
        <v>188</v>
      </c>
      <c r="E176" s="61">
        <v>360</v>
      </c>
      <c r="F176" s="54">
        <v>2234.2</v>
      </c>
      <c r="G176" s="6"/>
    </row>
    <row r="177" spans="1:7" ht="15.75">
      <c r="A177" s="14" t="s">
        <v>59</v>
      </c>
      <c r="B177" s="33" t="s">
        <v>56</v>
      </c>
      <c r="C177" s="47" t="s">
        <v>175</v>
      </c>
      <c r="D177" s="63"/>
      <c r="E177" s="63"/>
      <c r="F177" s="55">
        <f>F178</f>
        <v>433.1</v>
      </c>
      <c r="G177" s="6"/>
    </row>
    <row r="178" spans="1:7" ht="15.75">
      <c r="A178" s="14" t="s">
        <v>61</v>
      </c>
      <c r="B178" s="24" t="s">
        <v>57</v>
      </c>
      <c r="C178" s="40" t="s">
        <v>176</v>
      </c>
      <c r="D178" s="40"/>
      <c r="E178" s="63"/>
      <c r="F178" s="55">
        <f>F179</f>
        <v>433.1</v>
      </c>
      <c r="G178" s="6"/>
    </row>
    <row r="179" spans="1:7" ht="29.25">
      <c r="A179" s="14" t="s">
        <v>224</v>
      </c>
      <c r="B179" s="24" t="s">
        <v>58</v>
      </c>
      <c r="C179" s="47" t="s">
        <v>176</v>
      </c>
      <c r="D179" s="47" t="s">
        <v>78</v>
      </c>
      <c r="E179" s="63"/>
      <c r="F179" s="55">
        <f>F180</f>
        <v>433.1</v>
      </c>
      <c r="G179" s="6"/>
    </row>
    <row r="180" spans="1:7" ht="15.75">
      <c r="A180" s="17"/>
      <c r="B180" s="27" t="s">
        <v>155</v>
      </c>
      <c r="C180" s="46" t="s">
        <v>176</v>
      </c>
      <c r="D180" s="46" t="s">
        <v>78</v>
      </c>
      <c r="E180" s="46" t="s">
        <v>150</v>
      </c>
      <c r="F180" s="49">
        <v>433.1</v>
      </c>
      <c r="G180" s="6"/>
    </row>
    <row r="181" spans="1:7" ht="30">
      <c r="A181" s="17"/>
      <c r="B181" s="27" t="s">
        <v>186</v>
      </c>
      <c r="C181" s="46" t="s">
        <v>176</v>
      </c>
      <c r="D181" s="46" t="s">
        <v>78</v>
      </c>
      <c r="E181" s="46" t="s">
        <v>185</v>
      </c>
      <c r="F181" s="49">
        <v>433.1</v>
      </c>
      <c r="G181" s="6"/>
    </row>
    <row r="182" spans="1:7" ht="15.75">
      <c r="A182" s="14" t="s">
        <v>79</v>
      </c>
      <c r="B182" s="24" t="s">
        <v>60</v>
      </c>
      <c r="C182" s="47" t="s">
        <v>177</v>
      </c>
      <c r="D182" s="47"/>
      <c r="E182" s="47"/>
      <c r="F182" s="55">
        <f>F183</f>
        <v>973.4</v>
      </c>
      <c r="G182" s="6"/>
    </row>
    <row r="183" spans="1:7" ht="15.75">
      <c r="A183" s="14" t="s">
        <v>80</v>
      </c>
      <c r="B183" s="24" t="s">
        <v>62</v>
      </c>
      <c r="C183" s="40" t="s">
        <v>178</v>
      </c>
      <c r="D183" s="47"/>
      <c r="E183" s="47"/>
      <c r="F183" s="55">
        <f>F184</f>
        <v>973.4</v>
      </c>
      <c r="G183" s="6"/>
    </row>
    <row r="184" spans="1:7" ht="15.75">
      <c r="A184" s="14" t="s">
        <v>81</v>
      </c>
      <c r="B184" s="33" t="s">
        <v>97</v>
      </c>
      <c r="C184" s="47" t="s">
        <v>178</v>
      </c>
      <c r="D184" s="47" t="s">
        <v>98</v>
      </c>
      <c r="E184" s="47"/>
      <c r="F184" s="55">
        <f>F185</f>
        <v>973.4</v>
      </c>
      <c r="G184" s="6"/>
    </row>
    <row r="185" spans="1:7" ht="15.75">
      <c r="A185" s="17"/>
      <c r="B185" s="27" t="s">
        <v>155</v>
      </c>
      <c r="C185" s="46" t="s">
        <v>178</v>
      </c>
      <c r="D185" s="46" t="s">
        <v>98</v>
      </c>
      <c r="E185" s="46" t="s">
        <v>150</v>
      </c>
      <c r="F185" s="49">
        <f>F186</f>
        <v>973.4</v>
      </c>
      <c r="G185" s="6"/>
    </row>
    <row r="186" spans="1:7" ht="30">
      <c r="A186" s="17"/>
      <c r="B186" s="27" t="s">
        <v>186</v>
      </c>
      <c r="C186" s="46" t="s">
        <v>178</v>
      </c>
      <c r="D186" s="46" t="s">
        <v>98</v>
      </c>
      <c r="E186" s="46" t="s">
        <v>185</v>
      </c>
      <c r="F186" s="49">
        <v>973.4</v>
      </c>
      <c r="G186" s="6"/>
    </row>
    <row r="187" spans="1:7" ht="15.75">
      <c r="A187" s="19"/>
      <c r="B187" s="21" t="s">
        <v>136</v>
      </c>
      <c r="C187" s="22"/>
      <c r="D187" s="22"/>
      <c r="E187" s="22"/>
      <c r="F187" s="52">
        <f>F10+F72+F77+F86+F130+F152+F160+F177+F182</f>
        <v>55619</v>
      </c>
      <c r="G187" s="6"/>
    </row>
    <row r="188" spans="1:7" ht="24.75" customHeight="1">
      <c r="A188" s="20"/>
      <c r="C188" s="12"/>
      <c r="D188" s="12"/>
      <c r="E188" s="12"/>
      <c r="F188" s="12"/>
      <c r="G188" s="6"/>
    </row>
    <row r="189" spans="1:7" ht="24.75" customHeight="1">
      <c r="A189" s="20"/>
      <c r="G189" s="6"/>
    </row>
    <row r="190" spans="1:7" ht="24.75" customHeight="1">
      <c r="A190" s="20"/>
      <c r="G190" s="6"/>
    </row>
    <row r="191" spans="1:7" ht="24.75" customHeight="1">
      <c r="A191" s="20"/>
      <c r="G191" s="6"/>
    </row>
    <row r="192" spans="1:7" ht="24.75" customHeight="1">
      <c r="A192" s="20"/>
      <c r="G192" s="6"/>
    </row>
    <row r="193" ht="24.75" customHeight="1">
      <c r="G193" s="6"/>
    </row>
    <row r="194" ht="24.75" customHeight="1">
      <c r="G194" s="6"/>
    </row>
    <row r="195" ht="24.75" customHeight="1">
      <c r="G195" s="6"/>
    </row>
    <row r="196" ht="24.75" customHeight="1">
      <c r="G196" s="6"/>
    </row>
    <row r="197" ht="24.75" customHeight="1">
      <c r="G197" s="6"/>
    </row>
    <row r="198" ht="24.75" customHeight="1">
      <c r="G198" s="6"/>
    </row>
    <row r="199" ht="24.75" customHeight="1">
      <c r="G199" s="6"/>
    </row>
    <row r="200" ht="24.75" customHeight="1">
      <c r="G200" s="6"/>
    </row>
    <row r="201" ht="24.75" customHeight="1">
      <c r="G201" s="6"/>
    </row>
    <row r="202" ht="24.75" customHeight="1">
      <c r="G202" s="6"/>
    </row>
  </sheetData>
  <sheetProtection/>
  <mergeCells count="7">
    <mergeCell ref="A7:F7"/>
    <mergeCell ref="C1:F1"/>
    <mergeCell ref="C4:F4"/>
    <mergeCell ref="C2:F2"/>
    <mergeCell ref="C3:F3"/>
    <mergeCell ref="C5:F5"/>
    <mergeCell ref="B6:F6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2014-08-28T07:04:01Z</cp:lastPrinted>
  <dcterms:created xsi:type="dcterms:W3CDTF">2001-12-26T13:25:46Z</dcterms:created>
  <dcterms:modified xsi:type="dcterms:W3CDTF">2014-08-28T07:18:02Z</dcterms:modified>
  <cp:category/>
  <cp:version/>
  <cp:contentType/>
  <cp:contentStatus/>
</cp:coreProperties>
</file>